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Akademija 2019\Rezultatai\"/>
    </mc:Choice>
  </mc:AlternateContent>
  <xr:revisionPtr revIDLastSave="0" documentId="13_ncr:1_{43767913-DA77-4BF9-92F8-76787B369A2C}" xr6:coauthVersionLast="40" xr6:coauthVersionMax="40" xr10:uidLastSave="{00000000-0000-0000-0000-000000000000}"/>
  <bookViews>
    <workbookView xWindow="-120" yWindow="-120" windowWidth="19440" windowHeight="15000" activeTab="2" xr2:uid="{00000000-000D-0000-FFFF-FFFF00000000}"/>
  </bookViews>
  <sheets>
    <sheet name="Jauniai" sheetId="33" r:id="rId1"/>
    <sheet name="Jaunučiai" sheetId="30" r:id="rId2"/>
    <sheet name="Vaikai" sheetId="32" r:id="rId3"/>
    <sheet name="Pradinukai" sheetId="34" r:id="rId4"/>
  </sheets>
  <definedNames>
    <definedName name="_xlnm._FilterDatabase" localSheetId="0" hidden="1">Jauniai!#REF!</definedName>
    <definedName name="_xlnm._FilterDatabase" localSheetId="1" hidden="1">Jaunučiai!#REF!</definedName>
    <definedName name="_xlnm._FilterDatabase" localSheetId="3" hidden="1">Pradinukai!$L$11:$L$36</definedName>
    <definedName name="_xlnm._FilterDatabase" localSheetId="2" hidden="1">Vaikai!$O$11:$O$35</definedName>
  </definedNames>
  <calcPr calcId="181029"/>
</workbook>
</file>

<file path=xl/calcChain.xml><?xml version="1.0" encoding="utf-8"?>
<calcChain xmlns="http://schemas.openxmlformats.org/spreadsheetml/2006/main">
  <c r="K38" i="30" l="1"/>
  <c r="M38" i="30" s="1"/>
  <c r="N38" i="30" s="1"/>
  <c r="K37" i="30"/>
  <c r="M37" i="30" s="1"/>
  <c r="N37" i="30" s="1"/>
  <c r="K36" i="30"/>
  <c r="M36" i="30" s="1"/>
  <c r="N36" i="30" s="1"/>
  <c r="K35" i="30"/>
  <c r="M35" i="30" s="1"/>
  <c r="N35" i="30" s="1"/>
  <c r="M50" i="32"/>
  <c r="O50" i="32" s="1"/>
  <c r="P50" i="32" s="1"/>
  <c r="M49" i="32"/>
  <c r="O49" i="32" s="1"/>
  <c r="P49" i="32" s="1"/>
  <c r="M48" i="32"/>
  <c r="O48" i="32" s="1"/>
  <c r="P48" i="32" s="1"/>
  <c r="M47" i="32"/>
  <c r="O47" i="32" s="1"/>
  <c r="P47" i="32" s="1"/>
  <c r="M42" i="32"/>
  <c r="O42" i="32" s="1"/>
  <c r="P42" i="32" s="1"/>
  <c r="M35" i="34" l="1"/>
  <c r="K49" i="30"/>
  <c r="M49" i="30" s="1"/>
  <c r="N49" i="30" s="1"/>
  <c r="K35" i="33"/>
  <c r="M35" i="33" s="1"/>
  <c r="N35" i="33" s="1"/>
  <c r="K34" i="30"/>
  <c r="M34" i="30" s="1"/>
  <c r="N34" i="30" s="1"/>
  <c r="K33" i="30"/>
  <c r="M33" i="30" s="1"/>
  <c r="N33" i="30" s="1"/>
  <c r="K32" i="30"/>
  <c r="M32" i="30" s="1"/>
  <c r="N32" i="30" s="1"/>
  <c r="K31" i="30"/>
  <c r="M31" i="30" s="1"/>
  <c r="N31" i="30" s="1"/>
  <c r="J34" i="34" l="1"/>
  <c r="L34" i="34" s="1"/>
  <c r="M34" i="34" s="1"/>
  <c r="J32" i="34"/>
  <c r="L32" i="34" s="1"/>
  <c r="M32" i="34" s="1"/>
  <c r="J33" i="34"/>
  <c r="L33" i="34" s="1"/>
  <c r="M33" i="34" s="1"/>
  <c r="K30" i="30" l="1"/>
  <c r="M30" i="30" s="1"/>
  <c r="N30" i="30" s="1"/>
  <c r="K26" i="30" l="1"/>
  <c r="M26" i="30" s="1"/>
  <c r="N26" i="30" s="1"/>
  <c r="K27" i="30"/>
  <c r="M27" i="30" s="1"/>
  <c r="N27" i="30" s="1"/>
  <c r="K28" i="30"/>
  <c r="M28" i="30" s="1"/>
  <c r="N28" i="30" s="1"/>
  <c r="K48" i="30"/>
  <c r="M48" i="30" s="1"/>
  <c r="N48" i="30" s="1"/>
  <c r="J18" i="34"/>
  <c r="L18" i="34" s="1"/>
  <c r="M18" i="34" s="1"/>
  <c r="J50" i="34" l="1"/>
  <c r="L50" i="34" s="1"/>
  <c r="M50" i="34" s="1"/>
  <c r="J49" i="34"/>
  <c r="L49" i="34" s="1"/>
  <c r="M49" i="34" s="1"/>
  <c r="J48" i="34"/>
  <c r="L48" i="34" s="1"/>
  <c r="M48" i="34" s="1"/>
  <c r="J52" i="34" l="1"/>
  <c r="L52" i="34" s="1"/>
  <c r="M52" i="34" s="1"/>
  <c r="J51" i="34"/>
  <c r="L51" i="34" s="1"/>
  <c r="M51" i="34" s="1"/>
  <c r="J47" i="34"/>
  <c r="L47" i="34" s="1"/>
  <c r="M47" i="34" s="1"/>
  <c r="J46" i="34"/>
  <c r="L46" i="34" s="1"/>
  <c r="M46" i="34" s="1"/>
  <c r="J45" i="34"/>
  <c r="L45" i="34" s="1"/>
  <c r="M45" i="34" s="1"/>
  <c r="J44" i="34"/>
  <c r="L44" i="34" s="1"/>
  <c r="M44" i="34" s="1"/>
  <c r="J43" i="34"/>
  <c r="L43" i="34" s="1"/>
  <c r="M43" i="34" s="1"/>
  <c r="J42" i="34"/>
  <c r="L42" i="34" s="1"/>
  <c r="M42" i="34" s="1"/>
  <c r="J41" i="34"/>
  <c r="L41" i="34" s="1"/>
  <c r="M41" i="34" s="1"/>
  <c r="J40" i="34"/>
  <c r="L40" i="34" s="1"/>
  <c r="M40" i="34" s="1"/>
  <c r="J39" i="34"/>
  <c r="L39" i="34" s="1"/>
  <c r="M39" i="34" s="1"/>
  <c r="J38" i="34"/>
  <c r="L38" i="34" s="1"/>
  <c r="M38" i="34" s="1"/>
  <c r="J36" i="34"/>
  <c r="L36" i="34" s="1"/>
  <c r="M36" i="34" s="1"/>
  <c r="J31" i="34"/>
  <c r="L31" i="34" s="1"/>
  <c r="M31" i="34" s="1"/>
  <c r="J30" i="34"/>
  <c r="L30" i="34" s="1"/>
  <c r="M30" i="34" s="1"/>
  <c r="J29" i="34"/>
  <c r="L29" i="34" s="1"/>
  <c r="M29" i="34" s="1"/>
  <c r="J28" i="34"/>
  <c r="L28" i="34" s="1"/>
  <c r="M28" i="34" s="1"/>
  <c r="J27" i="34"/>
  <c r="L27" i="34" s="1"/>
  <c r="M27" i="34" s="1"/>
  <c r="J26" i="34"/>
  <c r="L26" i="34" s="1"/>
  <c r="M26" i="34" s="1"/>
  <c r="J25" i="34"/>
  <c r="L25" i="34" s="1"/>
  <c r="M25" i="34" s="1"/>
  <c r="J24" i="34"/>
  <c r="L24" i="34" s="1"/>
  <c r="M24" i="34" s="1"/>
  <c r="J23" i="34"/>
  <c r="L23" i="34" s="1"/>
  <c r="M23" i="34" s="1"/>
  <c r="J22" i="34"/>
  <c r="L22" i="34" s="1"/>
  <c r="M22" i="34" s="1"/>
  <c r="J21" i="34"/>
  <c r="L21" i="34" s="1"/>
  <c r="M21" i="34" s="1"/>
  <c r="J20" i="34"/>
  <c r="L20" i="34" s="1"/>
  <c r="M20" i="34" s="1"/>
  <c r="J19" i="34"/>
  <c r="L19" i="34" s="1"/>
  <c r="M19" i="34" s="1"/>
  <c r="J17" i="34"/>
  <c r="L17" i="34" s="1"/>
  <c r="M17" i="34" s="1"/>
  <c r="J16" i="34"/>
  <c r="L16" i="34" s="1"/>
  <c r="M16" i="34" s="1"/>
  <c r="M33" i="32"/>
  <c r="O33" i="32" s="1"/>
  <c r="P33" i="32" s="1"/>
  <c r="M32" i="32"/>
  <c r="O32" i="32" s="1"/>
  <c r="P32" i="32" s="1"/>
  <c r="M31" i="32"/>
  <c r="O31" i="32" s="1"/>
  <c r="P31" i="32" s="1"/>
  <c r="M28" i="32"/>
  <c r="O28" i="32" s="1"/>
  <c r="P28" i="32" s="1"/>
  <c r="M27" i="32"/>
  <c r="O27" i="32" s="1"/>
  <c r="P27" i="32" s="1"/>
  <c r="M26" i="32"/>
  <c r="O26" i="32" s="1"/>
  <c r="P26" i="32" s="1"/>
  <c r="M46" i="32" l="1"/>
  <c r="O46" i="32" s="1"/>
  <c r="P46" i="32" s="1"/>
  <c r="M45" i="32"/>
  <c r="O45" i="32" s="1"/>
  <c r="P45" i="32" s="1"/>
  <c r="M44" i="32"/>
  <c r="O44" i="32" s="1"/>
  <c r="P44" i="32" s="1"/>
  <c r="M43" i="32"/>
  <c r="O43" i="32" s="1"/>
  <c r="P43" i="32" s="1"/>
  <c r="M41" i="32"/>
  <c r="O41" i="32" s="1"/>
  <c r="P41" i="32" s="1"/>
  <c r="M40" i="32"/>
  <c r="O40" i="32" s="1"/>
  <c r="P40" i="32" s="1"/>
  <c r="M39" i="32"/>
  <c r="O39" i="32" s="1"/>
  <c r="P39" i="32" s="1"/>
  <c r="M38" i="32"/>
  <c r="O38" i="32" s="1"/>
  <c r="P38" i="32" s="1"/>
  <c r="M37" i="32"/>
  <c r="O37" i="32" s="1"/>
  <c r="P37" i="32" s="1"/>
  <c r="M35" i="32"/>
  <c r="O35" i="32" s="1"/>
  <c r="P35" i="32" s="1"/>
  <c r="M34" i="32"/>
  <c r="O34" i="32" s="1"/>
  <c r="P34" i="32" s="1"/>
  <c r="M30" i="32"/>
  <c r="O30" i="32" s="1"/>
  <c r="P30" i="32" s="1"/>
  <c r="M29" i="32"/>
  <c r="O29" i="32" s="1"/>
  <c r="P29" i="32" s="1"/>
  <c r="M25" i="32"/>
  <c r="O25" i="32" s="1"/>
  <c r="P25" i="32" s="1"/>
  <c r="M24" i="32"/>
  <c r="O24" i="32" s="1"/>
  <c r="P24" i="32" s="1"/>
  <c r="M23" i="32"/>
  <c r="O23" i="32" s="1"/>
  <c r="P23" i="32" s="1"/>
  <c r="M22" i="32"/>
  <c r="O22" i="32" s="1"/>
  <c r="P22" i="32" s="1"/>
  <c r="M21" i="32"/>
  <c r="O21" i="32" s="1"/>
  <c r="P21" i="32" s="1"/>
  <c r="M20" i="32"/>
  <c r="O20" i="32" s="1"/>
  <c r="P20" i="32" s="1"/>
  <c r="M19" i="32"/>
  <c r="O19" i="32" s="1"/>
  <c r="P19" i="32" s="1"/>
  <c r="M18" i="32"/>
  <c r="O18" i="32" s="1"/>
  <c r="P18" i="32" s="1"/>
  <c r="M17" i="32"/>
  <c r="O17" i="32" s="1"/>
  <c r="P17" i="32" s="1"/>
  <c r="M16" i="32"/>
  <c r="O16" i="32" s="1"/>
  <c r="P16" i="32" s="1"/>
  <c r="K33" i="33"/>
  <c r="M33" i="33" s="1"/>
  <c r="N33" i="33" s="1"/>
  <c r="K29" i="30"/>
  <c r="M29" i="30" s="1"/>
  <c r="N29" i="30" s="1"/>
  <c r="K25" i="30"/>
  <c r="M25" i="30" s="1"/>
  <c r="N25" i="30" s="1"/>
  <c r="K52" i="30"/>
  <c r="M52" i="30" s="1"/>
  <c r="N52" i="30" s="1"/>
  <c r="K51" i="30"/>
  <c r="M51" i="30" s="1"/>
  <c r="N51" i="30" s="1"/>
  <c r="K50" i="30"/>
  <c r="M50" i="30" s="1"/>
  <c r="N50" i="30" s="1"/>
  <c r="K47" i="30"/>
  <c r="M47" i="30" s="1"/>
  <c r="N47" i="30" s="1"/>
  <c r="K46" i="30"/>
  <c r="M46" i="30" s="1"/>
  <c r="N46" i="30" s="1"/>
  <c r="K45" i="30"/>
  <c r="M45" i="30" s="1"/>
  <c r="N45" i="30" s="1"/>
  <c r="K44" i="30"/>
  <c r="M44" i="30" s="1"/>
  <c r="N44" i="30" s="1"/>
  <c r="K43" i="30"/>
  <c r="M43" i="30" s="1"/>
  <c r="N43" i="30" s="1"/>
  <c r="K42" i="30"/>
  <c r="M42" i="30" s="1"/>
  <c r="N42" i="30" s="1"/>
  <c r="K41" i="30"/>
  <c r="M41" i="30" s="1"/>
  <c r="N41" i="30" s="1"/>
  <c r="K40" i="30"/>
  <c r="M40" i="30" s="1"/>
  <c r="N40" i="30" s="1"/>
  <c r="K22" i="30"/>
  <c r="M22" i="30" s="1"/>
  <c r="N22" i="30" s="1"/>
  <c r="K21" i="30"/>
  <c r="M21" i="30" s="1"/>
  <c r="N21" i="30" s="1"/>
  <c r="K24" i="30"/>
  <c r="M24" i="30" s="1"/>
  <c r="N24" i="30" s="1"/>
  <c r="K23" i="30"/>
  <c r="M23" i="30" s="1"/>
  <c r="N23" i="30" s="1"/>
  <c r="K20" i="30"/>
  <c r="M20" i="30" s="1"/>
  <c r="N20" i="30" s="1"/>
  <c r="K19" i="30"/>
  <c r="M19" i="30" s="1"/>
  <c r="N19" i="30" s="1"/>
  <c r="K18" i="30"/>
  <c r="M18" i="30" s="1"/>
  <c r="N18" i="30" s="1"/>
  <c r="K17" i="30"/>
  <c r="M17" i="30" s="1"/>
  <c r="N17" i="30" s="1"/>
  <c r="K16" i="30"/>
  <c r="M16" i="30" s="1"/>
  <c r="N16" i="30" s="1"/>
  <c r="K28" i="33" l="1"/>
  <c r="M28" i="33" l="1"/>
  <c r="N28" i="33" s="1"/>
  <c r="K34" i="33"/>
  <c r="K32" i="33"/>
  <c r="K31" i="33"/>
  <c r="K30" i="33"/>
  <c r="K29" i="33"/>
  <c r="K24" i="33"/>
  <c r="K23" i="33"/>
  <c r="K22" i="33"/>
  <c r="K21" i="33"/>
  <c r="K20" i="33"/>
  <c r="K19" i="33"/>
  <c r="K18" i="33"/>
  <c r="K17" i="33"/>
  <c r="K16" i="33"/>
  <c r="M29" i="33" l="1"/>
  <c r="N29" i="33" s="1"/>
  <c r="M30" i="33"/>
  <c r="N30" i="33" s="1"/>
  <c r="M34" i="33"/>
  <c r="N34" i="33" s="1"/>
  <c r="M31" i="33"/>
  <c r="N31" i="33" s="1"/>
  <c r="M32" i="33"/>
  <c r="N32" i="33" s="1"/>
  <c r="M22" i="33"/>
  <c r="N22" i="33" s="1"/>
  <c r="M16" i="33"/>
  <c r="N16" i="33" s="1"/>
  <c r="M19" i="33"/>
  <c r="N19" i="33" s="1"/>
  <c r="M24" i="33"/>
  <c r="N24" i="33" s="1"/>
  <c r="M20" i="33"/>
  <c r="N20" i="33" s="1"/>
  <c r="M17" i="33"/>
  <c r="N17" i="33" s="1"/>
  <c r="M18" i="33"/>
  <c r="N18" i="33" s="1"/>
  <c r="M21" i="33"/>
  <c r="N21" i="33" s="1"/>
  <c r="M23" i="33"/>
  <c r="N23" i="33" s="1"/>
</calcChain>
</file>

<file path=xl/sharedStrings.xml><?xml version="1.0" encoding="utf-8"?>
<sst xmlns="http://schemas.openxmlformats.org/spreadsheetml/2006/main" count="271" uniqueCount="167">
  <si>
    <t>Baudos taškai</t>
  </si>
  <si>
    <t>Laikas trasoje</t>
  </si>
  <si>
    <t>Baudų laikas</t>
  </si>
  <si>
    <t>Rezultatas</t>
  </si>
  <si>
    <t>Vieta</t>
  </si>
  <si>
    <t>Oro perkėla</t>
  </si>
  <si>
    <t>Diulferis</t>
  </si>
  <si>
    <t>Iš viso baudų</t>
  </si>
  <si>
    <t>ASMENINIŲ TURIZMO TECHNIKOS VARŽYBŲ PROTOKOLAS</t>
  </si>
  <si>
    <t>Vardas, pavardė</t>
  </si>
  <si>
    <t>Akademijos gimnazija</t>
  </si>
  <si>
    <t>Buomas</t>
  </si>
  <si>
    <t>Pelkė</t>
  </si>
  <si>
    <t>Pakilimas</t>
  </si>
  <si>
    <t>Lygiagretės</t>
  </si>
  <si>
    <t>Nusileidimas</t>
  </si>
  <si>
    <t>Starto Nr.</t>
  </si>
  <si>
    <t>Turėklas</t>
  </si>
  <si>
    <t>Žumarai</t>
  </si>
  <si>
    <t>Juosta</t>
  </si>
  <si>
    <t>Ąsos mazgas</t>
  </si>
  <si>
    <t>TARPTAUTINĖS TURIZMO TECHNIKOS VARŽYBOS UŽDAROSE PATALPOSE „AKADEMIJA – 2019“</t>
  </si>
  <si>
    <t>Jauniai</t>
  </si>
  <si>
    <t>MERGINOS</t>
  </si>
  <si>
    <r>
      <t xml:space="preserve">Irvydas Vainilavičius </t>
    </r>
    <r>
      <rPr>
        <i/>
        <sz val="8"/>
        <rFont val="Tahoma"/>
        <family val="2"/>
      </rPr>
      <t>(Kaišiadorių A.Brazausko gimnazija)</t>
    </r>
  </si>
  <si>
    <r>
      <t xml:space="preserve">Ugnė Brazauskaitė </t>
    </r>
    <r>
      <rPr>
        <i/>
        <sz val="8"/>
        <rFont val="Tahoma"/>
        <family val="2"/>
      </rPr>
      <t>(Akademijos TSK "Dotnuvėlė")</t>
    </r>
  </si>
  <si>
    <r>
      <t xml:space="preserve">Kamilė Dumskytė </t>
    </r>
    <r>
      <rPr>
        <i/>
        <sz val="8"/>
        <rFont val="Tahoma"/>
        <family val="2"/>
      </rPr>
      <t>(Akademijos TSK "Dotnuvėlė")</t>
    </r>
  </si>
  <si>
    <r>
      <t xml:space="preserve">Andrėja Minkevičiūtė </t>
    </r>
    <r>
      <rPr>
        <i/>
        <sz val="8"/>
        <rFont val="Tahoma"/>
        <family val="2"/>
      </rPr>
      <t>(Akademijos TSK "Dotnuvėlė")</t>
    </r>
  </si>
  <si>
    <r>
      <t xml:space="preserve">Agnė Žekonytė </t>
    </r>
    <r>
      <rPr>
        <i/>
        <sz val="8"/>
        <rFont val="Tahoma"/>
        <family val="2"/>
      </rPr>
      <t>(Panevėžio moksleivių namai "Klajūnas")</t>
    </r>
  </si>
  <si>
    <r>
      <t xml:space="preserve">Jurgita Šeštokaitė </t>
    </r>
    <r>
      <rPr>
        <i/>
        <sz val="8"/>
        <rFont val="Tahoma"/>
        <family val="2"/>
      </rPr>
      <t>(Raguvos gimnazija)</t>
    </r>
  </si>
  <si>
    <r>
      <t xml:space="preserve">Gabija Kizytė </t>
    </r>
    <r>
      <rPr>
        <i/>
        <sz val="8"/>
        <rFont val="Tahoma"/>
        <family val="2"/>
      </rPr>
      <t>(Raguvos gimnazija)</t>
    </r>
  </si>
  <si>
    <r>
      <t xml:space="preserve">Gabija Kuginytė </t>
    </r>
    <r>
      <rPr>
        <i/>
        <sz val="8"/>
        <rFont val="Tahoma"/>
        <family val="2"/>
      </rPr>
      <t>(Biržų Kaštonų pagrindinė mokykla)</t>
    </r>
  </si>
  <si>
    <r>
      <t xml:space="preserve">Sima Rasiukevičiūtė </t>
    </r>
    <r>
      <rPr>
        <i/>
        <sz val="8"/>
        <rFont val="Tahoma"/>
        <family val="2"/>
      </rPr>
      <t>(Biržų Kaštonų pagrindinė mokykla)</t>
    </r>
  </si>
  <si>
    <r>
      <t xml:space="preserve">Elvinas Majauskas </t>
    </r>
    <r>
      <rPr>
        <i/>
        <sz val="8"/>
        <rFont val="Tahoma"/>
        <family val="2"/>
      </rPr>
      <t>(Akademijos TSK "Dotnuvėlė")</t>
    </r>
  </si>
  <si>
    <r>
      <t xml:space="preserve">Lukas Leonavičius </t>
    </r>
    <r>
      <rPr>
        <i/>
        <sz val="8"/>
        <rFont val="Tahoma"/>
        <family val="2"/>
      </rPr>
      <t>(Raguvos gimnazija)</t>
    </r>
  </si>
  <si>
    <r>
      <t xml:space="preserve">Paulius Palubinskas </t>
    </r>
    <r>
      <rPr>
        <i/>
        <sz val="8"/>
        <rFont val="Tahoma"/>
        <family val="2"/>
      </rPr>
      <t>(Raguvos gimnazija)</t>
    </r>
  </si>
  <si>
    <r>
      <t>Domas Saračinskas</t>
    </r>
    <r>
      <rPr>
        <i/>
        <sz val="8"/>
        <rFont val="Tahoma"/>
        <family val="2"/>
      </rPr>
      <t xml:space="preserve"> (Biržų Kaštonų pagrindinė mokykla)</t>
    </r>
  </si>
  <si>
    <r>
      <t xml:space="preserve">Mingailė Križanauskaitė </t>
    </r>
    <r>
      <rPr>
        <i/>
        <sz val="8"/>
        <rFont val="Tahoma"/>
        <family val="2"/>
      </rPr>
      <t>(Panevėžio MN "Klajūnas")</t>
    </r>
  </si>
  <si>
    <t>X</t>
  </si>
  <si>
    <t>VAIKINAI</t>
  </si>
  <si>
    <t>Oro perk. Ž</t>
  </si>
  <si>
    <t>Oro perkl. A</t>
  </si>
  <si>
    <t>Baudos laikas:</t>
  </si>
  <si>
    <t>Vyr. teisėjas:</t>
  </si>
  <si>
    <t>Vyr. sekretorius:</t>
  </si>
  <si>
    <t>Andrius Kuprys</t>
  </si>
  <si>
    <t>Jaunučiai</t>
  </si>
  <si>
    <r>
      <t xml:space="preserve">Ernesta Martišiūtė </t>
    </r>
    <r>
      <rPr>
        <i/>
        <sz val="8"/>
        <rFont val="Tahoma"/>
        <family val="2"/>
      </rPr>
      <t>(Vilniaus JTC)</t>
    </r>
  </si>
  <si>
    <r>
      <t xml:space="preserve">Evelina Galimzianovaitė </t>
    </r>
    <r>
      <rPr>
        <i/>
        <sz val="8"/>
        <rFont val="Tahoma"/>
        <family val="2"/>
      </rPr>
      <t>(Vilniaus JTC)</t>
    </r>
  </si>
  <si>
    <r>
      <t xml:space="preserve">Deimantė Čiapaitė </t>
    </r>
    <r>
      <rPr>
        <i/>
        <sz val="8"/>
        <rFont val="Tahoma"/>
        <family val="2"/>
      </rPr>
      <t>(Akademijos gimnazija)</t>
    </r>
  </si>
  <si>
    <r>
      <t xml:space="preserve">Erika Mikštaitė </t>
    </r>
    <r>
      <rPr>
        <i/>
        <sz val="8"/>
        <rFont val="Tahoma"/>
        <family val="2"/>
      </rPr>
      <t>(Akademijos gimnazija)</t>
    </r>
  </si>
  <si>
    <r>
      <t xml:space="preserve">Evelina Šiugždinytė </t>
    </r>
    <r>
      <rPr>
        <i/>
        <sz val="8"/>
        <rFont val="Tahoma"/>
        <family val="2"/>
      </rPr>
      <t>(Akademijos gimnazija)</t>
    </r>
  </si>
  <si>
    <r>
      <t xml:space="preserve">Vanesa Grigaliūnaitė </t>
    </r>
    <r>
      <rPr>
        <i/>
        <sz val="8"/>
        <rFont val="Tahoma"/>
        <family val="2"/>
      </rPr>
      <t>(Panevėžio moksleivių namai "Klajūnas")</t>
    </r>
  </si>
  <si>
    <r>
      <t xml:space="preserve">Evelina Čeponytė </t>
    </r>
    <r>
      <rPr>
        <i/>
        <sz val="8"/>
        <rFont val="Tahoma"/>
        <family val="2"/>
      </rPr>
      <t>(Panevėžio moksleivių namai "Klajūnas")</t>
    </r>
  </si>
  <si>
    <r>
      <t xml:space="preserve">Augustė Ostrauskaitė </t>
    </r>
    <r>
      <rPr>
        <i/>
        <sz val="8"/>
        <rFont val="Tahoma"/>
        <family val="2"/>
      </rPr>
      <t>(Panevėžio moksleivių namai "Klajūnas")</t>
    </r>
  </si>
  <si>
    <r>
      <t xml:space="preserve">Kornelijus Valentinovič </t>
    </r>
    <r>
      <rPr>
        <i/>
        <sz val="8"/>
        <rFont val="Tahoma"/>
        <family val="2"/>
      </rPr>
      <t>(Vilniaus JTC)</t>
    </r>
  </si>
  <si>
    <r>
      <t xml:space="preserve">Linas Majauskas </t>
    </r>
    <r>
      <rPr>
        <i/>
        <sz val="8"/>
        <rFont val="Tahoma"/>
        <family val="2"/>
      </rPr>
      <t>(Akademijos gimnazija)</t>
    </r>
  </si>
  <si>
    <r>
      <t xml:space="preserve">Dovydas Pugalskis </t>
    </r>
    <r>
      <rPr>
        <i/>
        <sz val="8"/>
        <rFont val="Tahoma"/>
        <family val="2"/>
      </rPr>
      <t>(Akademijos gimnazija)</t>
    </r>
  </si>
  <si>
    <r>
      <t xml:space="preserve">Mažvydas Masiliūnas </t>
    </r>
    <r>
      <rPr>
        <i/>
        <sz val="8"/>
        <rFont val="Tahoma"/>
        <family val="2"/>
      </rPr>
      <t>(Akademijos gimnazija)</t>
    </r>
  </si>
  <si>
    <r>
      <t xml:space="preserve">Astijus Grinevičius </t>
    </r>
    <r>
      <rPr>
        <i/>
        <sz val="8"/>
        <rFont val="Tahoma"/>
        <family val="2"/>
      </rPr>
      <t>(Panevėžio moksleivių namai "Klajūnas")</t>
    </r>
  </si>
  <si>
    <r>
      <t xml:space="preserve">Argaudas Grinevičius </t>
    </r>
    <r>
      <rPr>
        <i/>
        <sz val="8"/>
        <rFont val="Tahoma"/>
        <family val="2"/>
      </rPr>
      <t>(Panevėžio moksleivių namai "Klajūnas")</t>
    </r>
  </si>
  <si>
    <r>
      <t>Domantas Katinas</t>
    </r>
    <r>
      <rPr>
        <i/>
        <sz val="8"/>
        <rFont val="Tahoma"/>
        <family val="2"/>
      </rPr>
      <t xml:space="preserve"> (Panevėžio moksleivių namai "Klajūnas")</t>
    </r>
  </si>
  <si>
    <r>
      <t>Osvaldas Kiburys</t>
    </r>
    <r>
      <rPr>
        <i/>
        <sz val="8"/>
        <rFont val="Tahoma"/>
        <family val="2"/>
      </rPr>
      <t xml:space="preserve"> (Panevėžio moksleivių namai "Klajūnas")</t>
    </r>
  </si>
  <si>
    <r>
      <t>Mantvydas Bambonas</t>
    </r>
    <r>
      <rPr>
        <i/>
        <sz val="8"/>
        <rFont val="Tahoma"/>
        <family val="2"/>
      </rPr>
      <t xml:space="preserve"> (Panevėžio moksleivių namai "Klajūnas")</t>
    </r>
  </si>
  <si>
    <r>
      <t xml:space="preserve">Rokas Jukna </t>
    </r>
    <r>
      <rPr>
        <i/>
        <sz val="8"/>
        <rFont val="Tahoma"/>
        <family val="2"/>
      </rPr>
      <t>(Panevėžio moksleivių namai "Klajūnas")</t>
    </r>
  </si>
  <si>
    <r>
      <rPr>
        <sz val="10"/>
        <rFont val="Tahoma"/>
        <family val="2"/>
      </rPr>
      <t>Lukas Saračinskas</t>
    </r>
    <r>
      <rPr>
        <i/>
        <sz val="8"/>
        <rFont val="Tahoma"/>
        <family val="2"/>
      </rPr>
      <t xml:space="preserve"> (Biržų Kaštonų pagrindinė mokykla)</t>
    </r>
  </si>
  <si>
    <t>Vaikai</t>
  </si>
  <si>
    <t>2019-02-23</t>
  </si>
  <si>
    <t>MERGAITĖS</t>
  </si>
  <si>
    <t>BERNIUKAI</t>
  </si>
  <si>
    <r>
      <t xml:space="preserve">Lukas Žukauskas </t>
    </r>
    <r>
      <rPr>
        <i/>
        <sz val="8"/>
        <rFont val="Tahoma"/>
        <family val="2"/>
      </rPr>
      <t>(Panevėžio moksleivių namai "Klajūnas")</t>
    </r>
  </si>
  <si>
    <r>
      <t>Ovidijus Burba</t>
    </r>
    <r>
      <rPr>
        <i/>
        <sz val="8"/>
        <rFont val="Tahoma"/>
        <family val="2"/>
      </rPr>
      <t xml:space="preserve"> (Panevėžio moksleivių namai "Klajūnas")</t>
    </r>
  </si>
  <si>
    <r>
      <t xml:space="preserve">Patrikas Stakėnas </t>
    </r>
    <r>
      <rPr>
        <i/>
        <sz val="8"/>
        <rFont val="Tahoma"/>
        <family val="2"/>
      </rPr>
      <t>(Panevėžio moksleivių namai "Klajūnas")</t>
    </r>
  </si>
  <si>
    <r>
      <t xml:space="preserve">Laurynas Narvydas </t>
    </r>
    <r>
      <rPr>
        <i/>
        <sz val="8"/>
        <rFont val="Tahoma"/>
        <family val="2"/>
      </rPr>
      <t>(Biržų Kaštonų pagrindinė mokykla)</t>
    </r>
  </si>
  <si>
    <t>Čiuptukas</t>
  </si>
  <si>
    <t>Kupstai</t>
  </si>
  <si>
    <r>
      <t xml:space="preserve">Gustė Žukauskaitė </t>
    </r>
    <r>
      <rPr>
        <i/>
        <sz val="8"/>
        <rFont val="Tahoma"/>
        <family val="2"/>
      </rPr>
      <t>(Panevėžio moksleivių namai "Klajūnas")</t>
    </r>
  </si>
  <si>
    <r>
      <t xml:space="preserve">Deimantė Samulionytė </t>
    </r>
    <r>
      <rPr>
        <i/>
        <sz val="8"/>
        <rFont val="Tahoma"/>
        <family val="2"/>
      </rPr>
      <t>(Panevėžio moksleivių namai "Klajūnas")</t>
    </r>
  </si>
  <si>
    <r>
      <t>Ieva Zinkevičiūtė</t>
    </r>
    <r>
      <rPr>
        <i/>
        <sz val="8"/>
        <rFont val="Tahoma"/>
        <family val="2"/>
      </rPr>
      <t xml:space="preserve"> (Raguvos gimnazija)</t>
    </r>
  </si>
  <si>
    <r>
      <t xml:space="preserve">Luka Stakelytė </t>
    </r>
    <r>
      <rPr>
        <i/>
        <sz val="8"/>
        <rFont val="Tahoma"/>
        <family val="2"/>
      </rPr>
      <t>(Biržų Kaštonų pagrindinė mokykla)</t>
    </r>
  </si>
  <si>
    <r>
      <t>Greta Žalinkevičiūtė</t>
    </r>
    <r>
      <rPr>
        <i/>
        <sz val="8"/>
        <rFont val="Tahoma"/>
        <family val="2"/>
      </rPr>
      <t xml:space="preserve"> (Biržų Kaštonų pagrindinė mokykla)</t>
    </r>
  </si>
  <si>
    <r>
      <t>Danielė Vaitužytė</t>
    </r>
    <r>
      <rPr>
        <i/>
        <sz val="8"/>
        <rFont val="Tahoma"/>
        <family val="2"/>
      </rPr>
      <t xml:space="preserve"> (Biržų Kaštonų pagrindinė mokykla)</t>
    </r>
  </si>
  <si>
    <r>
      <t xml:space="preserve">Kamilė Jankauskaitė </t>
    </r>
    <r>
      <rPr>
        <i/>
        <sz val="8"/>
        <rFont val="Tahoma"/>
        <family val="2"/>
      </rPr>
      <t>(Biržų Kaštonų pagrindinė mokykla)</t>
    </r>
  </si>
  <si>
    <r>
      <t>Erika Aksinavičiūtė</t>
    </r>
    <r>
      <rPr>
        <i/>
        <sz val="8"/>
        <rFont val="Tahoma"/>
        <family val="2"/>
      </rPr>
      <t xml:space="preserve"> (Akademijos gimnazija)</t>
    </r>
  </si>
  <si>
    <r>
      <t xml:space="preserve">Erika Chailenka </t>
    </r>
    <r>
      <rPr>
        <i/>
        <sz val="8"/>
        <rFont val="Tahoma"/>
        <family val="2"/>
      </rPr>
      <t>(Akademijos gimnazija)</t>
    </r>
  </si>
  <si>
    <r>
      <t xml:space="preserve">Kornelija Čiapaitė </t>
    </r>
    <r>
      <rPr>
        <i/>
        <sz val="8"/>
        <rFont val="Tahoma"/>
        <family val="2"/>
      </rPr>
      <t>(Akademijos gimnazija)</t>
    </r>
  </si>
  <si>
    <r>
      <t>Vakarė Janovskytė</t>
    </r>
    <r>
      <rPr>
        <i/>
        <sz val="8"/>
        <rFont val="Tahoma"/>
        <family val="2"/>
      </rPr>
      <t xml:space="preserve"> (Akademijos gimnazija)</t>
    </r>
  </si>
  <si>
    <r>
      <t>Dinara Ramoškevičiūtė</t>
    </r>
    <r>
      <rPr>
        <i/>
        <sz val="8"/>
        <rFont val="Tahoma"/>
        <family val="2"/>
      </rPr>
      <t xml:space="preserve"> (Akademijos gimnazija)</t>
    </r>
  </si>
  <si>
    <r>
      <t xml:space="preserve">Adriana Andrijauskaitė </t>
    </r>
    <r>
      <rPr>
        <i/>
        <sz val="8"/>
        <rFont val="Tahoma"/>
        <family val="2"/>
      </rPr>
      <t>(Vilniaus JTC kalnų žaibai)</t>
    </r>
  </si>
  <si>
    <r>
      <t xml:space="preserve">Mantas Samulionis </t>
    </r>
    <r>
      <rPr>
        <i/>
        <sz val="8"/>
        <rFont val="Tahoma"/>
        <family val="2"/>
      </rPr>
      <t>(Panevėžio moksleivių namai "Klajūnas")</t>
    </r>
  </si>
  <si>
    <r>
      <t xml:space="preserve">Ugnius Masalskas </t>
    </r>
    <r>
      <rPr>
        <i/>
        <sz val="8"/>
        <rFont val="Tahoma"/>
        <family val="2"/>
      </rPr>
      <t>(Panevėžio moksleivių namai "Klajūnas")</t>
    </r>
  </si>
  <si>
    <r>
      <t>Domininkas Kuoja</t>
    </r>
    <r>
      <rPr>
        <i/>
        <sz val="8"/>
        <rFont val="Tahoma"/>
        <family val="2"/>
      </rPr>
      <t xml:space="preserve"> (Raguvos gimnazija)</t>
    </r>
  </si>
  <si>
    <r>
      <t xml:space="preserve">Titas Kizys </t>
    </r>
    <r>
      <rPr>
        <i/>
        <sz val="8"/>
        <rFont val="Tahoma"/>
        <family val="2"/>
      </rPr>
      <t>(Raguvos gimnazija)</t>
    </r>
  </si>
  <si>
    <r>
      <t xml:space="preserve">Ignas Dalinkevičius </t>
    </r>
    <r>
      <rPr>
        <i/>
        <sz val="8"/>
        <rFont val="Tahoma"/>
        <family val="2"/>
      </rPr>
      <t>(Raguvos gimnazija)</t>
    </r>
  </si>
  <si>
    <r>
      <t xml:space="preserve">Nerijus Gulbinas </t>
    </r>
    <r>
      <rPr>
        <i/>
        <sz val="8"/>
        <rFont val="Tahoma"/>
        <family val="2"/>
      </rPr>
      <t>(Vilniaus JTC kalnų žaibai)</t>
    </r>
  </si>
  <si>
    <r>
      <t xml:space="preserve">Mykolas Poška </t>
    </r>
    <r>
      <rPr>
        <i/>
        <sz val="8"/>
        <rFont val="Tahoma"/>
        <family val="2"/>
      </rPr>
      <t>(Vilniaus JTC kalnų žaibai)</t>
    </r>
  </si>
  <si>
    <r>
      <t xml:space="preserve">Faustas Poška </t>
    </r>
    <r>
      <rPr>
        <i/>
        <sz val="8"/>
        <rFont val="Tahoma"/>
        <family val="2"/>
      </rPr>
      <t>(Vilniaus JTC kalnų žaibai)</t>
    </r>
  </si>
  <si>
    <r>
      <t xml:space="preserve">Simonas Jankūnas </t>
    </r>
    <r>
      <rPr>
        <i/>
        <sz val="8"/>
        <rFont val="Tahoma"/>
        <family val="2"/>
      </rPr>
      <t>(Biržų Kaštonų pagrindinė mokykla)</t>
    </r>
  </si>
  <si>
    <r>
      <t xml:space="preserve">Žilvinas Gudliauskas </t>
    </r>
    <r>
      <rPr>
        <i/>
        <sz val="8"/>
        <rFont val="Tahoma"/>
        <family val="2"/>
      </rPr>
      <t>(Akademijos gimnazija)</t>
    </r>
  </si>
  <si>
    <r>
      <t xml:space="preserve">Roneta Nerlikaitė </t>
    </r>
    <r>
      <rPr>
        <i/>
        <sz val="8"/>
        <rFont val="Tahoma"/>
        <family val="2"/>
      </rPr>
      <t>(Panevėžio moksleivių namai "Klajūnas")</t>
    </r>
  </si>
  <si>
    <t>Pradinukai</t>
  </si>
  <si>
    <r>
      <t xml:space="preserve">Kasparas Rimša </t>
    </r>
    <r>
      <rPr>
        <i/>
        <sz val="8"/>
        <rFont val="Tahoma"/>
        <family val="2"/>
      </rPr>
      <t>(Panevėžio moksleivių namai "Klajūnas")</t>
    </r>
  </si>
  <si>
    <r>
      <t xml:space="preserve">Inesa Chmilkevičiūtė </t>
    </r>
    <r>
      <rPr>
        <i/>
        <sz val="8"/>
        <rFont val="Tahoma"/>
        <family val="2"/>
      </rPr>
      <t>(Vilniaus JTC "ŽYGŪNIETIS")</t>
    </r>
  </si>
  <si>
    <r>
      <t xml:space="preserve">Gintarė Tomkevičiūtė </t>
    </r>
    <r>
      <rPr>
        <i/>
        <sz val="8"/>
        <rFont val="Tahoma"/>
        <family val="2"/>
      </rPr>
      <t>(Vilniaus JTC "ŽYGŪNIETIS")</t>
    </r>
  </si>
  <si>
    <r>
      <t xml:space="preserve">Rusnė Baranauskaitė </t>
    </r>
    <r>
      <rPr>
        <i/>
        <sz val="8"/>
        <rFont val="Tahoma"/>
        <family val="2"/>
      </rPr>
      <t>(Vilniaus JTC "ŽYGŪNIETIS")</t>
    </r>
  </si>
  <si>
    <r>
      <t xml:space="preserve">Lijana Chmilkevičiūtė </t>
    </r>
    <r>
      <rPr>
        <i/>
        <sz val="8"/>
        <rFont val="Tahoma"/>
        <family val="2"/>
      </rPr>
      <t>(Vilniaus JTC "ŽYGŪNIETIS")</t>
    </r>
  </si>
  <si>
    <r>
      <rPr>
        <sz val="10"/>
        <rFont val="Tahoma"/>
        <family val="2"/>
      </rPr>
      <t>Gintautė Pumpututė</t>
    </r>
    <r>
      <rPr>
        <i/>
        <sz val="8"/>
        <rFont val="Tahoma"/>
        <family val="2"/>
      </rPr>
      <t xml:space="preserve"> (Šiaulių JTC)</t>
    </r>
  </si>
  <si>
    <r>
      <rPr>
        <sz val="10"/>
        <rFont val="Tahoma"/>
        <family val="2"/>
      </rPr>
      <t>Ugnė Šidlauskaitė</t>
    </r>
    <r>
      <rPr>
        <i/>
        <sz val="8"/>
        <rFont val="Tahoma"/>
        <family val="2"/>
      </rPr>
      <t xml:space="preserve"> (Šiaulių JTC)</t>
    </r>
  </si>
  <si>
    <r>
      <t xml:space="preserve">Matiss Nazarovs </t>
    </r>
    <r>
      <rPr>
        <i/>
        <sz val="8"/>
        <rFont val="Tahoma"/>
        <family val="2"/>
        <charset val="186"/>
      </rPr>
      <t>(ADAŽI-SEJA)</t>
    </r>
  </si>
  <si>
    <r>
      <t xml:space="preserve">Kristers Šilders </t>
    </r>
    <r>
      <rPr>
        <i/>
        <sz val="8"/>
        <rFont val="Tahoma"/>
        <family val="2"/>
        <charset val="186"/>
      </rPr>
      <t>(ADAŽI-SEJA)</t>
    </r>
  </si>
  <si>
    <r>
      <t>Kristians Millers</t>
    </r>
    <r>
      <rPr>
        <i/>
        <sz val="8"/>
        <rFont val="Tahoma"/>
        <family val="2"/>
        <charset val="186"/>
      </rPr>
      <t xml:space="preserve"> (SEJA)</t>
    </r>
  </si>
  <si>
    <r>
      <t xml:space="preserve">Toms Nazarovs </t>
    </r>
    <r>
      <rPr>
        <i/>
        <sz val="8"/>
        <rFont val="Tahoma"/>
        <family val="2"/>
        <charset val="186"/>
      </rPr>
      <t>(SEJA)</t>
    </r>
  </si>
  <si>
    <r>
      <t xml:space="preserve">Jorens Stūris </t>
    </r>
    <r>
      <rPr>
        <i/>
        <sz val="8"/>
        <rFont val="Tahoma"/>
        <family val="2"/>
        <charset val="186"/>
      </rPr>
      <t>(SEJA)</t>
    </r>
  </si>
  <si>
    <r>
      <t xml:space="preserve">Laura Lapsina </t>
    </r>
    <r>
      <rPr>
        <i/>
        <sz val="8"/>
        <rFont val="Tahoma"/>
        <family val="2"/>
        <charset val="186"/>
      </rPr>
      <t>(SEJA)</t>
    </r>
  </si>
  <si>
    <r>
      <t xml:space="preserve">Edvinas Bareikis </t>
    </r>
    <r>
      <rPr>
        <i/>
        <sz val="8"/>
        <rFont val="Tahoma"/>
        <family val="2"/>
      </rPr>
      <t>(Panevėžio moksleivių namai "Klajūnas")</t>
    </r>
  </si>
  <si>
    <r>
      <t xml:space="preserve">Gabrielė Padelevičiūtė </t>
    </r>
    <r>
      <rPr>
        <i/>
        <sz val="8"/>
        <rFont val="Tahoma"/>
        <family val="2"/>
      </rPr>
      <t>(Raguvos gimnazija)</t>
    </r>
  </si>
  <si>
    <r>
      <t xml:space="preserve">Dangė Kupčinskaitė </t>
    </r>
    <r>
      <rPr>
        <i/>
        <sz val="8"/>
        <rFont val="Tahoma"/>
        <family val="2"/>
      </rPr>
      <t>(Raguvos gimnazija)</t>
    </r>
  </si>
  <si>
    <r>
      <t xml:space="preserve">Monta Maslova </t>
    </r>
    <r>
      <rPr>
        <i/>
        <sz val="8"/>
        <rFont val="Tahoma"/>
        <family val="2"/>
        <charset val="186"/>
      </rPr>
      <t>(Misas vidusskola)</t>
    </r>
  </si>
  <si>
    <r>
      <t xml:space="preserve">Anna Šnore </t>
    </r>
    <r>
      <rPr>
        <i/>
        <sz val="8"/>
        <rFont val="Tahoma"/>
        <family val="2"/>
        <charset val="186"/>
      </rPr>
      <t>(Misas vidusskola)</t>
    </r>
  </si>
  <si>
    <r>
      <t xml:space="preserve">Kitija Krūmina  </t>
    </r>
    <r>
      <rPr>
        <i/>
        <sz val="8"/>
        <rFont val="Tahoma"/>
        <family val="2"/>
        <charset val="186"/>
      </rPr>
      <t>(Misas vidusskola)</t>
    </r>
  </si>
  <si>
    <r>
      <t xml:space="preserve">Samanta Kelmere </t>
    </r>
    <r>
      <rPr>
        <i/>
        <sz val="8"/>
        <rFont val="Tahoma"/>
        <family val="2"/>
        <charset val="186"/>
      </rPr>
      <t>(Riga Pupils' Palace)</t>
    </r>
  </si>
  <si>
    <r>
      <t xml:space="preserve">Jūratė Ronytė </t>
    </r>
    <r>
      <rPr>
        <i/>
        <sz val="8"/>
        <rFont val="Tahoma"/>
        <family val="2"/>
        <charset val="186"/>
      </rPr>
      <t>(Akademijos gimnazija)</t>
    </r>
  </si>
  <si>
    <r>
      <t>Austėja Sakalauskaitė</t>
    </r>
    <r>
      <rPr>
        <i/>
        <sz val="8"/>
        <rFont val="Tahoma"/>
        <family val="2"/>
        <charset val="186"/>
      </rPr>
      <t xml:space="preserve"> (Akademijos gimnazija)</t>
    </r>
  </si>
  <si>
    <r>
      <t xml:space="preserve">Andrėja Gaurilčikaitė </t>
    </r>
    <r>
      <rPr>
        <i/>
        <sz val="8"/>
        <rFont val="Tahoma"/>
        <family val="2"/>
        <charset val="186"/>
      </rPr>
      <t>(Akademijos gimnazija)</t>
    </r>
  </si>
  <si>
    <r>
      <t>Agnė Mickutė</t>
    </r>
    <r>
      <rPr>
        <i/>
        <sz val="8"/>
        <rFont val="Tahoma"/>
        <family val="2"/>
        <charset val="186"/>
      </rPr>
      <t xml:space="preserve"> (Vilniaus JTC 1)</t>
    </r>
  </si>
  <si>
    <r>
      <t>Ugnė Mickutė</t>
    </r>
    <r>
      <rPr>
        <i/>
        <sz val="8"/>
        <rFont val="Tahoma"/>
        <family val="2"/>
        <charset val="186"/>
      </rPr>
      <t xml:space="preserve"> (Vilniaus JTC 1)</t>
    </r>
  </si>
  <si>
    <r>
      <t xml:space="preserve">Viltė Augulytė </t>
    </r>
    <r>
      <rPr>
        <i/>
        <sz val="8"/>
        <rFont val="Tahoma"/>
        <family val="2"/>
        <charset val="186"/>
      </rPr>
      <t>(Vilniaus JTC 1)</t>
    </r>
  </si>
  <si>
    <r>
      <t>Darya Kazlouskaya</t>
    </r>
    <r>
      <rPr>
        <i/>
        <sz val="8"/>
        <rFont val="Tahoma"/>
        <family val="2"/>
        <charset val="186"/>
      </rPr>
      <t xml:space="preserve"> (Vilniaus jaunųjų turistų centras)</t>
    </r>
  </si>
  <si>
    <r>
      <t xml:space="preserve">Karina Mickevičiūtė </t>
    </r>
    <r>
      <rPr>
        <i/>
        <sz val="8"/>
        <rFont val="Tahoma"/>
        <family val="2"/>
        <charset val="186"/>
      </rPr>
      <t>(Vilniaus jaunųjų turistų centras)</t>
    </r>
  </si>
  <si>
    <r>
      <t xml:space="preserve">Erna Variakojytė </t>
    </r>
    <r>
      <rPr>
        <i/>
        <sz val="8"/>
        <rFont val="Tahoma"/>
        <family val="2"/>
        <charset val="186"/>
      </rPr>
      <t>(Biržų Kaštonų pagrindinė mokykla)</t>
    </r>
  </si>
  <si>
    <r>
      <t>Orinta Kiseliūnaitė</t>
    </r>
    <r>
      <rPr>
        <i/>
        <sz val="8"/>
        <rFont val="Tahoma"/>
        <family val="2"/>
        <charset val="186"/>
      </rPr>
      <t xml:space="preserve"> (Biržų Kaštonų pagrindinė mokykla)</t>
    </r>
  </si>
  <si>
    <r>
      <t xml:space="preserve">Medeina Anichimavičiūtė </t>
    </r>
    <r>
      <rPr>
        <i/>
        <sz val="8"/>
        <rFont val="Tahoma"/>
        <family val="2"/>
        <charset val="186"/>
      </rPr>
      <t>(Biržų Kaštonų pagrindinė mokykla)</t>
    </r>
  </si>
  <si>
    <r>
      <t xml:space="preserve">Gabija Jonaitytė </t>
    </r>
    <r>
      <rPr>
        <i/>
        <sz val="8"/>
        <rFont val="Tahoma"/>
        <family val="2"/>
        <charset val="186"/>
      </rPr>
      <t>(Biržų Kaštonų pagrindinė mokykla)</t>
    </r>
  </si>
  <si>
    <r>
      <t>Emilija Staškevičiūtė</t>
    </r>
    <r>
      <rPr>
        <i/>
        <sz val="8"/>
        <rFont val="Tahoma"/>
        <family val="2"/>
        <charset val="186"/>
      </rPr>
      <t xml:space="preserve"> (Panevėžio moksleivių namai "Klajūnas")</t>
    </r>
  </si>
  <si>
    <r>
      <t xml:space="preserve">Gustė Grubinskaitė </t>
    </r>
    <r>
      <rPr>
        <i/>
        <sz val="8"/>
        <rFont val="Tahoma"/>
        <family val="2"/>
        <charset val="186"/>
      </rPr>
      <t>(Panevėžio moksleivių namai "Klajūnas")</t>
    </r>
  </si>
  <si>
    <r>
      <t xml:space="preserve">Medeina Gokaitė </t>
    </r>
    <r>
      <rPr>
        <i/>
        <sz val="8"/>
        <rFont val="Tahoma"/>
        <family val="2"/>
        <charset val="186"/>
      </rPr>
      <t>(Panevėžio moksleivių namai "Klajūnas")</t>
    </r>
  </si>
  <si>
    <r>
      <t xml:space="preserve">Iene Šnore </t>
    </r>
    <r>
      <rPr>
        <i/>
        <sz val="8"/>
        <rFont val="Tahoma"/>
        <family val="2"/>
        <charset val="186"/>
      </rPr>
      <t>(Misas vidusskola)</t>
    </r>
  </si>
  <si>
    <r>
      <t xml:space="preserve">Klaudijus Dačkauskas </t>
    </r>
    <r>
      <rPr>
        <i/>
        <sz val="8"/>
        <rFont val="Tahoma"/>
        <family val="2"/>
        <charset val="186"/>
      </rPr>
      <t>(Vilniaus JTC)</t>
    </r>
  </si>
  <si>
    <r>
      <t xml:space="preserve">Rainers Drozdovs </t>
    </r>
    <r>
      <rPr>
        <i/>
        <sz val="8"/>
        <rFont val="Tahoma"/>
        <family val="2"/>
        <charset val="186"/>
      </rPr>
      <t>(Misas vidusskolas)</t>
    </r>
  </si>
  <si>
    <r>
      <rPr>
        <sz val="10"/>
        <rFont val="Tahoma"/>
        <family val="2"/>
        <charset val="186"/>
      </rPr>
      <t xml:space="preserve">Rihards Dedumietis </t>
    </r>
    <r>
      <rPr>
        <i/>
        <sz val="8"/>
        <rFont val="Tahoma"/>
        <family val="2"/>
        <charset val="186"/>
      </rPr>
      <t>(Riga Pupils' Palace)</t>
    </r>
  </si>
  <si>
    <r>
      <rPr>
        <sz val="10"/>
        <rFont val="Tahoma"/>
        <family val="2"/>
        <charset val="186"/>
      </rPr>
      <t>Niklavs Eglitis</t>
    </r>
    <r>
      <rPr>
        <sz val="8"/>
        <rFont val="Tahoma"/>
        <family val="2"/>
        <charset val="186"/>
      </rPr>
      <t xml:space="preserve"> </t>
    </r>
    <r>
      <rPr>
        <i/>
        <sz val="8"/>
        <rFont val="Tahoma"/>
        <family val="2"/>
        <charset val="186"/>
      </rPr>
      <t>(Riga Pupils' Palace)</t>
    </r>
  </si>
  <si>
    <t>Rimvydas Proscevičius</t>
  </si>
  <si>
    <r>
      <rPr>
        <sz val="10"/>
        <rFont val="Tahoma"/>
        <family val="2"/>
        <charset val="186"/>
      </rPr>
      <t xml:space="preserve">Tina Spalva </t>
    </r>
    <r>
      <rPr>
        <i/>
        <sz val="8"/>
        <rFont val="Tahoma"/>
        <family val="2"/>
        <charset val="186"/>
      </rPr>
      <t>(Misas vidusskola)</t>
    </r>
  </si>
  <si>
    <r>
      <rPr>
        <sz val="10"/>
        <rFont val="Tahoma"/>
        <family val="2"/>
        <charset val="186"/>
      </rPr>
      <t>Anastasija Paula</t>
    </r>
    <r>
      <rPr>
        <sz val="8"/>
        <rFont val="Tahoma"/>
        <family val="2"/>
        <charset val="186"/>
      </rPr>
      <t xml:space="preserve"> </t>
    </r>
    <r>
      <rPr>
        <i/>
        <sz val="8"/>
        <rFont val="Tahoma"/>
        <family val="2"/>
        <charset val="186"/>
      </rPr>
      <t>(Misas vidusskola)</t>
    </r>
  </si>
  <si>
    <r>
      <rPr>
        <sz val="10"/>
        <rFont val="Tahoma"/>
        <family val="2"/>
        <charset val="186"/>
      </rPr>
      <t>Annija Amanda Cimermane</t>
    </r>
    <r>
      <rPr>
        <sz val="8"/>
        <rFont val="Tahoma"/>
        <family val="2"/>
        <charset val="186"/>
      </rPr>
      <t xml:space="preserve"> </t>
    </r>
    <r>
      <rPr>
        <i/>
        <sz val="8"/>
        <rFont val="Tahoma"/>
        <family val="2"/>
        <charset val="186"/>
      </rPr>
      <t>(Misas vidusskola)</t>
    </r>
  </si>
  <si>
    <r>
      <rPr>
        <sz val="10"/>
        <rFont val="Tahoma"/>
        <family val="2"/>
        <charset val="186"/>
      </rPr>
      <t xml:space="preserve">Patricija Liepina </t>
    </r>
    <r>
      <rPr>
        <i/>
        <sz val="8"/>
        <rFont val="Tahoma"/>
        <family val="2"/>
        <charset val="186"/>
      </rPr>
      <t>(Misas vidusskola)</t>
    </r>
  </si>
  <si>
    <r>
      <rPr>
        <sz val="10"/>
        <rFont val="Tahoma"/>
        <family val="2"/>
        <charset val="186"/>
      </rPr>
      <t>Klara Upeniece</t>
    </r>
    <r>
      <rPr>
        <i/>
        <sz val="8"/>
        <rFont val="Tahoma"/>
        <family val="2"/>
        <charset val="186"/>
      </rPr>
      <t xml:space="preserve"> (Riga Pupils' Palace)</t>
    </r>
  </si>
  <si>
    <r>
      <rPr>
        <sz val="10"/>
        <rFont val="Tahoma"/>
        <family val="2"/>
        <charset val="186"/>
      </rPr>
      <t xml:space="preserve">Leticija Kalvane </t>
    </r>
    <r>
      <rPr>
        <i/>
        <sz val="8"/>
        <rFont val="Tahoma"/>
        <family val="2"/>
        <charset val="186"/>
      </rPr>
      <t xml:space="preserve"> (Riga Pupils' Palace)</t>
    </r>
  </si>
  <si>
    <r>
      <t xml:space="preserve">Jonas Juškevičius </t>
    </r>
    <r>
      <rPr>
        <i/>
        <sz val="8"/>
        <rFont val="Tahoma"/>
        <family val="2"/>
        <charset val="186"/>
      </rPr>
      <t>(Vilniaus JTC "ŽYGŪNIETIS")</t>
    </r>
  </si>
  <si>
    <r>
      <t>Daumantas Kuzmickas</t>
    </r>
    <r>
      <rPr>
        <i/>
        <sz val="8"/>
        <rFont val="Tahoma"/>
        <family val="2"/>
      </rPr>
      <t xml:space="preserve"> (Vilniaus JTC)</t>
    </r>
  </si>
  <si>
    <r>
      <t xml:space="preserve">Aurimas Milčiukas </t>
    </r>
    <r>
      <rPr>
        <i/>
        <sz val="8"/>
        <rFont val="Tahoma"/>
        <family val="2"/>
        <charset val="186"/>
      </rPr>
      <t>(Vilniaus JTC)</t>
    </r>
  </si>
  <si>
    <t>I</t>
  </si>
  <si>
    <t>II</t>
  </si>
  <si>
    <t>III</t>
  </si>
  <si>
    <r>
      <t xml:space="preserve">Kamilė Sakauskaitė </t>
    </r>
    <r>
      <rPr>
        <i/>
        <sz val="8"/>
        <rFont val="Tahoma"/>
        <family val="2"/>
        <charset val="186"/>
      </rPr>
      <t>(Akademijos gimnazija)</t>
    </r>
  </si>
  <si>
    <r>
      <t xml:space="preserve">Bernadeta Stanaitytė </t>
    </r>
    <r>
      <rPr>
        <i/>
        <sz val="8"/>
        <rFont val="Tahoma"/>
        <family val="2"/>
        <charset val="186"/>
      </rPr>
      <t>(Vilniaus JTC)</t>
    </r>
  </si>
  <si>
    <r>
      <t xml:space="preserve">Marta Šmidt  </t>
    </r>
    <r>
      <rPr>
        <i/>
        <sz val="8"/>
        <rFont val="Tahoma"/>
        <family val="2"/>
        <charset val="186"/>
      </rPr>
      <t>(Vilniaus JTC)</t>
    </r>
  </si>
  <si>
    <r>
      <t>Emilė Prunskutė</t>
    </r>
    <r>
      <rPr>
        <sz val="8"/>
        <rFont val="Tahoma"/>
        <family val="2"/>
        <charset val="186"/>
      </rPr>
      <t xml:space="preserve"> </t>
    </r>
    <r>
      <rPr>
        <i/>
        <sz val="8"/>
        <rFont val="Tahoma"/>
        <family val="2"/>
        <charset val="186"/>
      </rPr>
      <t>(Vilniaus JTC)</t>
    </r>
  </si>
  <si>
    <r>
      <t>Armandas Latanauskas</t>
    </r>
    <r>
      <rPr>
        <i/>
        <sz val="8"/>
        <rFont val="Tahoma"/>
        <family val="2"/>
      </rPr>
      <t xml:space="preserve"> (Panevėžio MN "Klajūnas")</t>
    </r>
  </si>
  <si>
    <r>
      <rPr>
        <sz val="10"/>
        <rFont val="Tahoma"/>
        <family val="2"/>
        <charset val="186"/>
      </rPr>
      <t>Herberts Eglitis</t>
    </r>
    <r>
      <rPr>
        <sz val="8"/>
        <rFont val="Tahoma"/>
        <family val="2"/>
        <charset val="186"/>
      </rPr>
      <t xml:space="preserve"> </t>
    </r>
    <r>
      <rPr>
        <i/>
        <sz val="8"/>
        <rFont val="Tahoma"/>
        <family val="2"/>
        <charset val="186"/>
      </rPr>
      <t>(Riga Pupils' Palace)</t>
    </r>
  </si>
  <si>
    <r>
      <t xml:space="preserve">Miražas Kupčinskas </t>
    </r>
    <r>
      <rPr>
        <i/>
        <sz val="8"/>
        <rFont val="Tahoma"/>
        <family val="2"/>
        <charset val="186"/>
      </rPr>
      <t>(Raguvos gimnazija)</t>
    </r>
  </si>
  <si>
    <t>Sonata Gilytė</t>
  </si>
  <si>
    <r>
      <t xml:space="preserve">Timurs Rudovs </t>
    </r>
    <r>
      <rPr>
        <i/>
        <sz val="8"/>
        <rFont val="Tahoma"/>
        <family val="2"/>
        <charset val="186"/>
      </rPr>
      <t>(Rigas Pupils' Palace)</t>
    </r>
  </si>
  <si>
    <r>
      <t xml:space="preserve">Urtė Daškevičiūtė </t>
    </r>
    <r>
      <rPr>
        <i/>
        <sz val="8"/>
        <rFont val="Tahoma"/>
        <family val="2"/>
      </rPr>
      <t>(Šiaulių JTC)</t>
    </r>
  </si>
  <si>
    <r>
      <t xml:space="preserve">Marta Kalnare </t>
    </r>
    <r>
      <rPr>
        <i/>
        <sz val="8"/>
        <rFont val="Tahoma"/>
        <family val="2"/>
      </rPr>
      <t>(Riga Pupills' Palace)</t>
    </r>
  </si>
  <si>
    <r>
      <t xml:space="preserve">Markuss Drozdovs </t>
    </r>
    <r>
      <rPr>
        <i/>
        <sz val="8"/>
        <rFont val="Tahoma"/>
        <family val="2"/>
        <charset val="186"/>
      </rPr>
      <t>(Misas vidusskola)</t>
    </r>
  </si>
  <si>
    <t>Lukas Steckis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</si>
</sst>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i/>
      <sz val="8"/>
      <name val="Tahoma"/>
      <family val="2"/>
      <charset val="186"/>
    </font>
    <font>
      <sz val="8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Alignment="1"/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64" fontId="2" fillId="0" borderId="0" xfId="0" applyNumberFormat="1" applyFont="1" applyFill="1"/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textRotation="90"/>
    </xf>
    <xf numFmtId="0" fontId="2" fillId="0" borderId="18" xfId="0" applyFont="1" applyFill="1" applyBorder="1" applyAlignment="1">
      <alignment horizontal="left" vertical="center" textRotation="9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58" xfId="0" applyFont="1" applyBorder="1"/>
    <xf numFmtId="0" fontId="11" fillId="0" borderId="3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28" xfId="0" applyFont="1" applyFill="1" applyBorder="1" applyAlignment="1">
      <alignment horizontal="left" vertical="center" textRotation="90" wrapText="1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textRotation="90"/>
    </xf>
    <xf numFmtId="0" fontId="2" fillId="0" borderId="28" xfId="0" applyFont="1" applyFill="1" applyBorder="1" applyAlignment="1">
      <alignment horizontal="left" vertical="center" textRotation="90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20" xfId="0" applyFont="1" applyFill="1" applyBorder="1" applyAlignment="1">
      <alignment horizontal="left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textRotation="90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P40"/>
  <sheetViews>
    <sheetView topLeftCell="A24" workbookViewId="0">
      <selection activeCell="C38" sqref="C38"/>
    </sheetView>
  </sheetViews>
  <sheetFormatPr defaultRowHeight="12.75" x14ac:dyDescent="0.2"/>
  <cols>
    <col min="1" max="1" width="0.5703125" style="2" customWidth="1"/>
    <col min="2" max="2" width="2.7109375" style="2" customWidth="1"/>
    <col min="3" max="3" width="42" style="2" customWidth="1"/>
    <col min="4" max="11" width="3.140625" style="2" customWidth="1"/>
    <col min="12" max="13" width="8.7109375" style="2" customWidth="1"/>
    <col min="14" max="14" width="9.140625" style="2" customWidth="1"/>
    <col min="15" max="15" width="4.140625" style="2" customWidth="1"/>
    <col min="16" max="16" width="4" style="2" customWidth="1"/>
    <col min="17" max="16384" width="9.140625" style="2"/>
  </cols>
  <sheetData>
    <row r="1" spans="1:16" ht="14.25" customHeight="1" x14ac:dyDescent="0.2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0.75" customHeight="1" x14ac:dyDescent="0.2"/>
    <row r="3" spans="1:16" x14ac:dyDescent="0.2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2.25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.5" customHeight="1" x14ac:dyDescent="0.2">
      <c r="A5" s="33"/>
      <c r="B5" s="33"/>
      <c r="C5" s="33"/>
      <c r="D5" s="33"/>
      <c r="E5" s="33"/>
      <c r="F5" s="33"/>
      <c r="G5" s="33"/>
      <c r="H5" s="33"/>
      <c r="I5" s="57"/>
      <c r="J5" s="33"/>
      <c r="K5" s="33"/>
      <c r="L5" s="33"/>
      <c r="M5" s="33"/>
      <c r="N5" s="33"/>
      <c r="O5" s="33"/>
      <c r="P5" s="33"/>
    </row>
    <row r="6" spans="1:16" ht="7.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4.25" x14ac:dyDescent="0.2">
      <c r="A7" s="202" t="s">
        <v>22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6.75" customHeight="1" x14ac:dyDescent="0.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.5" customHeight="1" x14ac:dyDescent="0.2">
      <c r="A9" s="33"/>
      <c r="B9" s="33"/>
      <c r="C9" s="33"/>
      <c r="D9" s="33"/>
      <c r="E9" s="33"/>
      <c r="F9" s="33"/>
      <c r="G9" s="33"/>
      <c r="H9" s="33"/>
      <c r="I9" s="57"/>
      <c r="J9" s="33"/>
      <c r="K9" s="33"/>
      <c r="L9" s="33"/>
      <c r="M9" s="33"/>
      <c r="N9" s="33"/>
      <c r="O9" s="33"/>
      <c r="P9" s="33"/>
    </row>
    <row r="10" spans="1:16" ht="14.25" x14ac:dyDescent="0.2">
      <c r="A10" s="203" t="s">
        <v>67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16" ht="14.25" x14ac:dyDescent="0.2">
      <c r="A11" s="203" t="s">
        <v>10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6" ht="3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8"/>
    </row>
    <row r="13" spans="1:16" ht="12.75" customHeight="1" thickBot="1" x14ac:dyDescent="0.25">
      <c r="A13" s="7"/>
      <c r="B13" s="204" t="s">
        <v>16</v>
      </c>
      <c r="C13" s="205" t="s">
        <v>9</v>
      </c>
      <c r="D13" s="206" t="s">
        <v>0</v>
      </c>
      <c r="E13" s="207"/>
      <c r="F13" s="207"/>
      <c r="G13" s="207"/>
      <c r="H13" s="207"/>
      <c r="I13" s="207"/>
      <c r="J13" s="207"/>
      <c r="K13" s="208" t="s">
        <v>7</v>
      </c>
      <c r="L13" s="205" t="s">
        <v>1</v>
      </c>
      <c r="M13" s="205" t="s">
        <v>2</v>
      </c>
      <c r="N13" s="209" t="s">
        <v>3</v>
      </c>
      <c r="O13" s="210" t="s">
        <v>4</v>
      </c>
      <c r="P13" s="19"/>
    </row>
    <row r="14" spans="1:16" ht="57.75" customHeight="1" thickBot="1" x14ac:dyDescent="0.25">
      <c r="A14" s="7"/>
      <c r="B14" s="193"/>
      <c r="C14" s="184"/>
      <c r="D14" s="59" t="s">
        <v>5</v>
      </c>
      <c r="E14" s="60" t="s">
        <v>11</v>
      </c>
      <c r="F14" s="60" t="s">
        <v>5</v>
      </c>
      <c r="G14" s="60" t="s">
        <v>14</v>
      </c>
      <c r="H14" s="60" t="s">
        <v>6</v>
      </c>
      <c r="I14" s="60" t="s">
        <v>38</v>
      </c>
      <c r="J14" s="60" t="s">
        <v>38</v>
      </c>
      <c r="K14" s="197"/>
      <c r="L14" s="184"/>
      <c r="M14" s="184"/>
      <c r="N14" s="186"/>
      <c r="O14" s="188"/>
      <c r="P14" s="19"/>
    </row>
    <row r="15" spans="1:16" ht="18" customHeight="1" thickBot="1" x14ac:dyDescent="0.25">
      <c r="A15" s="7"/>
      <c r="B15" s="198" t="s">
        <v>23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  <c r="P15" s="19"/>
    </row>
    <row r="16" spans="1:16" ht="18.75" customHeight="1" thickBot="1" x14ac:dyDescent="0.25">
      <c r="A16" s="18"/>
      <c r="B16" s="35">
        <v>1</v>
      </c>
      <c r="C16" s="65" t="s">
        <v>30</v>
      </c>
      <c r="D16" s="53">
        <v>0</v>
      </c>
      <c r="E16" s="26">
        <v>0</v>
      </c>
      <c r="F16" s="26">
        <v>0</v>
      </c>
      <c r="G16" s="26">
        <v>0</v>
      </c>
      <c r="H16" s="26">
        <v>0</v>
      </c>
      <c r="I16" s="26"/>
      <c r="J16" s="74"/>
      <c r="K16" s="22">
        <f t="shared" ref="K16:K24" si="0">SUM(D16:J16)</f>
        <v>0</v>
      </c>
      <c r="L16" s="68">
        <v>2.6340277777777781E-3</v>
      </c>
      <c r="M16" s="37">
        <f t="shared" ref="M16:M24" si="1">K16*$M$37</f>
        <v>0</v>
      </c>
      <c r="N16" s="68">
        <f t="shared" ref="N16:N24" si="2">L16+M16</f>
        <v>2.6340277777777781E-3</v>
      </c>
      <c r="O16" s="129" t="s">
        <v>151</v>
      </c>
      <c r="P16" s="20"/>
    </row>
    <row r="17" spans="1:16" ht="18.75" customHeight="1" x14ac:dyDescent="0.2">
      <c r="A17" s="18"/>
      <c r="B17" s="5">
        <v>2</v>
      </c>
      <c r="C17" s="64" t="s">
        <v>25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/>
      <c r="J17" s="75"/>
      <c r="K17" s="29">
        <f t="shared" si="0"/>
        <v>0</v>
      </c>
      <c r="L17" s="84">
        <v>2.9719907407407408E-3</v>
      </c>
      <c r="M17" s="34">
        <f t="shared" si="1"/>
        <v>0</v>
      </c>
      <c r="N17" s="84">
        <f t="shared" si="2"/>
        <v>2.9719907407407408E-3</v>
      </c>
      <c r="O17" s="48">
        <v>5</v>
      </c>
      <c r="P17" s="20"/>
    </row>
    <row r="18" spans="1:16" ht="18.75" customHeight="1" x14ac:dyDescent="0.2">
      <c r="A18" s="18"/>
      <c r="B18" s="5">
        <v>3</v>
      </c>
      <c r="C18" s="32" t="s">
        <v>26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/>
      <c r="J18" s="75"/>
      <c r="K18" s="29">
        <f t="shared" si="0"/>
        <v>0</v>
      </c>
      <c r="L18" s="84">
        <v>2.9134259259259256E-3</v>
      </c>
      <c r="M18" s="34">
        <f t="shared" si="1"/>
        <v>0</v>
      </c>
      <c r="N18" s="84">
        <f t="shared" si="2"/>
        <v>2.9134259259259256E-3</v>
      </c>
      <c r="O18" s="130" t="s">
        <v>152</v>
      </c>
      <c r="P18" s="20"/>
    </row>
    <row r="19" spans="1:16" ht="18.75" customHeight="1" thickBot="1" x14ac:dyDescent="0.25">
      <c r="A19" s="18"/>
      <c r="B19" s="5">
        <v>4</v>
      </c>
      <c r="C19" s="30" t="s">
        <v>27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/>
      <c r="J19" s="75"/>
      <c r="K19" s="29">
        <f t="shared" si="0"/>
        <v>0</v>
      </c>
      <c r="L19" s="84">
        <v>5.9375000000000009E-3</v>
      </c>
      <c r="M19" s="34">
        <f t="shared" si="1"/>
        <v>0</v>
      </c>
      <c r="N19" s="84">
        <f t="shared" si="2"/>
        <v>5.9375000000000009E-3</v>
      </c>
      <c r="O19" s="48">
        <v>8</v>
      </c>
      <c r="P19" s="20"/>
    </row>
    <row r="20" spans="1:16" ht="18.75" customHeight="1" x14ac:dyDescent="0.2">
      <c r="A20" s="18"/>
      <c r="B20" s="5">
        <v>5</v>
      </c>
      <c r="C20" s="23" t="s">
        <v>29</v>
      </c>
      <c r="D20" s="11">
        <v>0</v>
      </c>
      <c r="E20" s="12">
        <v>0</v>
      </c>
      <c r="F20" s="12">
        <v>0</v>
      </c>
      <c r="G20" s="12">
        <v>0</v>
      </c>
      <c r="H20" s="12">
        <v>0</v>
      </c>
      <c r="I20" s="12"/>
      <c r="J20" s="75"/>
      <c r="K20" s="29">
        <f t="shared" si="0"/>
        <v>0</v>
      </c>
      <c r="L20" s="84">
        <v>2.9459490740740744E-3</v>
      </c>
      <c r="M20" s="34">
        <f t="shared" si="1"/>
        <v>0</v>
      </c>
      <c r="N20" s="84">
        <f t="shared" si="2"/>
        <v>2.9459490740740744E-3</v>
      </c>
      <c r="O20" s="130" t="s">
        <v>153</v>
      </c>
      <c r="P20" s="20"/>
    </row>
    <row r="21" spans="1:16" ht="18.75" customHeight="1" x14ac:dyDescent="0.2">
      <c r="A21" s="18"/>
      <c r="B21" s="5">
        <v>6</v>
      </c>
      <c r="C21" s="24" t="s">
        <v>28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/>
      <c r="J21" s="75"/>
      <c r="K21" s="29">
        <f t="shared" si="0"/>
        <v>0</v>
      </c>
      <c r="L21" s="84">
        <v>6.3981481481481485E-3</v>
      </c>
      <c r="M21" s="34">
        <f t="shared" si="1"/>
        <v>0</v>
      </c>
      <c r="N21" s="84">
        <f t="shared" si="2"/>
        <v>6.3981481481481485E-3</v>
      </c>
      <c r="O21" s="48">
        <v>9</v>
      </c>
      <c r="P21" s="21"/>
    </row>
    <row r="22" spans="1:16" ht="18.75" customHeight="1" thickBot="1" x14ac:dyDescent="0.25">
      <c r="A22" s="18"/>
      <c r="B22" s="5">
        <v>7</v>
      </c>
      <c r="C22" s="54" t="s">
        <v>37</v>
      </c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/>
      <c r="J22" s="75"/>
      <c r="K22" s="29">
        <f t="shared" si="0"/>
        <v>0</v>
      </c>
      <c r="L22" s="84">
        <v>2.9708333333333327E-3</v>
      </c>
      <c r="M22" s="34">
        <f t="shared" si="1"/>
        <v>0</v>
      </c>
      <c r="N22" s="84">
        <f t="shared" si="2"/>
        <v>2.9708333333333327E-3</v>
      </c>
      <c r="O22" s="48">
        <v>4</v>
      </c>
      <c r="P22" s="20"/>
    </row>
    <row r="23" spans="1:16" ht="18.75" customHeight="1" x14ac:dyDescent="0.2">
      <c r="A23" s="18"/>
      <c r="B23" s="5">
        <v>8</v>
      </c>
      <c r="C23" s="23" t="s">
        <v>31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/>
      <c r="J23" s="75"/>
      <c r="K23" s="29">
        <f t="shared" si="0"/>
        <v>0</v>
      </c>
      <c r="L23" s="84">
        <v>3.7471064814814815E-3</v>
      </c>
      <c r="M23" s="34">
        <f t="shared" si="1"/>
        <v>0</v>
      </c>
      <c r="N23" s="84">
        <f t="shared" si="2"/>
        <v>3.7471064814814815E-3</v>
      </c>
      <c r="O23" s="48">
        <v>7</v>
      </c>
      <c r="P23" s="20"/>
    </row>
    <row r="24" spans="1:16" ht="18.75" customHeight="1" thickBot="1" x14ac:dyDescent="0.25">
      <c r="A24" s="18"/>
      <c r="B24" s="8">
        <v>9</v>
      </c>
      <c r="C24" s="30" t="s">
        <v>32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76"/>
      <c r="K24" s="15">
        <f t="shared" si="0"/>
        <v>0</v>
      </c>
      <c r="L24" s="85">
        <v>3.6284722222222222E-3</v>
      </c>
      <c r="M24" s="83">
        <f t="shared" si="1"/>
        <v>0</v>
      </c>
      <c r="N24" s="85">
        <f t="shared" si="2"/>
        <v>3.6284722222222222E-3</v>
      </c>
      <c r="O24" s="52">
        <v>6</v>
      </c>
      <c r="P24" s="21"/>
    </row>
    <row r="25" spans="1:16" ht="18.75" customHeight="1" thickBot="1" x14ac:dyDescent="0.25">
      <c r="A25" s="18"/>
      <c r="B25" s="189" t="s">
        <v>39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21"/>
    </row>
    <row r="26" spans="1:16" ht="12.75" customHeight="1" thickBot="1" x14ac:dyDescent="0.25">
      <c r="A26" s="7"/>
      <c r="B26" s="192" t="s">
        <v>16</v>
      </c>
      <c r="C26" s="183" t="s">
        <v>9</v>
      </c>
      <c r="D26" s="194" t="s">
        <v>0</v>
      </c>
      <c r="E26" s="195"/>
      <c r="F26" s="195"/>
      <c r="G26" s="195"/>
      <c r="H26" s="195"/>
      <c r="I26" s="195"/>
      <c r="J26" s="195"/>
      <c r="K26" s="196" t="s">
        <v>7</v>
      </c>
      <c r="L26" s="183" t="s">
        <v>1</v>
      </c>
      <c r="M26" s="183" t="s">
        <v>2</v>
      </c>
      <c r="N26" s="185" t="s">
        <v>3</v>
      </c>
      <c r="O26" s="187" t="s">
        <v>4</v>
      </c>
      <c r="P26" s="21"/>
    </row>
    <row r="27" spans="1:16" ht="57.75" customHeight="1" thickBot="1" x14ac:dyDescent="0.25">
      <c r="A27" s="7"/>
      <c r="B27" s="193"/>
      <c r="C27" s="184"/>
      <c r="D27" s="59" t="s">
        <v>18</v>
      </c>
      <c r="E27" s="60" t="s">
        <v>40</v>
      </c>
      <c r="F27" s="60" t="s">
        <v>41</v>
      </c>
      <c r="G27" s="60" t="s">
        <v>11</v>
      </c>
      <c r="H27" s="60" t="s">
        <v>5</v>
      </c>
      <c r="I27" s="60" t="s">
        <v>14</v>
      </c>
      <c r="J27" s="60" t="s">
        <v>6</v>
      </c>
      <c r="K27" s="197"/>
      <c r="L27" s="184"/>
      <c r="M27" s="184"/>
      <c r="N27" s="186"/>
      <c r="O27" s="188"/>
      <c r="P27" s="21"/>
    </row>
    <row r="28" spans="1:16" ht="18.75" customHeight="1" thickBot="1" x14ac:dyDescent="0.25">
      <c r="A28" s="7"/>
      <c r="B28" s="35">
        <v>1</v>
      </c>
      <c r="C28" s="65" t="s">
        <v>33</v>
      </c>
      <c r="D28" s="153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5">
        <f t="shared" ref="K28:K35" si="3">SUM(D28:J28)</f>
        <v>0</v>
      </c>
      <c r="L28" s="156">
        <v>3.6180555555555553E-3</v>
      </c>
      <c r="M28" s="157">
        <f t="shared" ref="M28:M35" si="4">K28*$M$37</f>
        <v>0</v>
      </c>
      <c r="N28" s="158">
        <f t="shared" ref="N28:N35" si="5">L28+M28</f>
        <v>3.6180555555555553E-3</v>
      </c>
      <c r="O28" s="159" t="s">
        <v>151</v>
      </c>
      <c r="P28" s="21"/>
    </row>
    <row r="29" spans="1:16" ht="18.75" customHeight="1" thickBot="1" x14ac:dyDescent="0.25">
      <c r="A29" s="7"/>
      <c r="B29" s="143">
        <v>2</v>
      </c>
      <c r="C29" s="45" t="s">
        <v>34</v>
      </c>
      <c r="D29" s="145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7">
        <f t="shared" si="3"/>
        <v>0</v>
      </c>
      <c r="L29" s="148">
        <v>6.3078703703703708E-3</v>
      </c>
      <c r="M29" s="149">
        <f t="shared" si="4"/>
        <v>0</v>
      </c>
      <c r="N29" s="150">
        <f t="shared" si="5"/>
        <v>6.3078703703703708E-3</v>
      </c>
      <c r="O29" s="151">
        <v>5</v>
      </c>
      <c r="P29" s="21"/>
    </row>
    <row r="30" spans="1:16" ht="18.75" customHeight="1" thickBot="1" x14ac:dyDescent="0.25">
      <c r="A30" s="7"/>
      <c r="B30" s="35">
        <v>3</v>
      </c>
      <c r="C30" s="65" t="s">
        <v>35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3</v>
      </c>
      <c r="K30" s="22">
        <f t="shared" si="3"/>
        <v>3</v>
      </c>
      <c r="L30" s="36">
        <v>4.7925925925925922E-3</v>
      </c>
      <c r="M30" s="37">
        <f t="shared" si="4"/>
        <v>6.9444444444444436E-4</v>
      </c>
      <c r="N30" s="38">
        <f t="shared" si="5"/>
        <v>5.4870370370370368E-3</v>
      </c>
      <c r="O30" s="47">
        <v>4</v>
      </c>
      <c r="P30" s="21"/>
    </row>
    <row r="31" spans="1:16" ht="18.75" customHeight="1" x14ac:dyDescent="0.2">
      <c r="A31" s="7"/>
      <c r="B31" s="5">
        <v>4</v>
      </c>
      <c r="C31" s="51" t="s">
        <v>101</v>
      </c>
      <c r="D31" s="27">
        <v>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</v>
      </c>
      <c r="K31" s="29">
        <f t="shared" si="3"/>
        <v>6</v>
      </c>
      <c r="L31" s="104">
        <v>9.5231481481481469E-3</v>
      </c>
      <c r="M31" s="9">
        <f t="shared" si="4"/>
        <v>1.3888888888888887E-3</v>
      </c>
      <c r="N31" s="105">
        <f t="shared" si="5"/>
        <v>1.0912037037037036E-2</v>
      </c>
      <c r="O31" s="48">
        <v>7</v>
      </c>
      <c r="P31" s="21"/>
    </row>
    <row r="32" spans="1:16" ht="18.75" customHeight="1" thickBot="1" x14ac:dyDescent="0.25">
      <c r="A32" s="7"/>
      <c r="B32" s="102">
        <v>5</v>
      </c>
      <c r="C32" s="128" t="s">
        <v>24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10">
        <f t="shared" si="3"/>
        <v>0</v>
      </c>
      <c r="L32" s="104">
        <v>4.4769675925925923E-3</v>
      </c>
      <c r="M32" s="9">
        <f t="shared" si="4"/>
        <v>0</v>
      </c>
      <c r="N32" s="105">
        <f t="shared" si="5"/>
        <v>4.4769675925925923E-3</v>
      </c>
      <c r="O32" s="63" t="s">
        <v>153</v>
      </c>
      <c r="P32" s="21"/>
    </row>
    <row r="33" spans="1:16" ht="18.75" customHeight="1" thickBot="1" x14ac:dyDescent="0.25">
      <c r="A33" s="7"/>
      <c r="B33" s="102">
        <v>7</v>
      </c>
      <c r="C33" s="144" t="s">
        <v>65</v>
      </c>
      <c r="D33" s="61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10">
        <f t="shared" si="3"/>
        <v>0</v>
      </c>
      <c r="L33" s="104">
        <v>4.3707175925925927E-3</v>
      </c>
      <c r="M33" s="9">
        <f t="shared" si="4"/>
        <v>0</v>
      </c>
      <c r="N33" s="105">
        <f t="shared" si="5"/>
        <v>4.3707175925925927E-3</v>
      </c>
      <c r="O33" s="63" t="s">
        <v>152</v>
      </c>
      <c r="P33" s="21"/>
    </row>
    <row r="34" spans="1:16" ht="18.75" customHeight="1" thickBot="1" x14ac:dyDescent="0.25">
      <c r="A34" s="7"/>
      <c r="B34" s="102">
        <v>8</v>
      </c>
      <c r="C34" s="23" t="s">
        <v>36</v>
      </c>
      <c r="D34" s="61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10">
        <f t="shared" si="3"/>
        <v>0</v>
      </c>
      <c r="L34" s="104">
        <v>7.8256944444444441E-3</v>
      </c>
      <c r="M34" s="9">
        <f t="shared" si="4"/>
        <v>0</v>
      </c>
      <c r="N34" s="105">
        <f t="shared" si="5"/>
        <v>7.8256944444444441E-3</v>
      </c>
      <c r="O34" s="63">
        <v>6</v>
      </c>
      <c r="P34" s="21"/>
    </row>
    <row r="35" spans="1:16" ht="18.75" customHeight="1" thickBot="1" x14ac:dyDescent="0.25">
      <c r="A35" s="7"/>
      <c r="B35" s="66">
        <v>9</v>
      </c>
      <c r="C35" s="140" t="s">
        <v>149</v>
      </c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 t="shared" si="3"/>
        <v>0</v>
      </c>
      <c r="L35" s="42">
        <v>1.3944212962962964E-2</v>
      </c>
      <c r="M35" s="43">
        <f t="shared" si="4"/>
        <v>0</v>
      </c>
      <c r="N35" s="44">
        <f t="shared" si="5"/>
        <v>1.3944212962962964E-2</v>
      </c>
      <c r="O35" s="49">
        <v>8</v>
      </c>
      <c r="P35" s="21"/>
    </row>
    <row r="36" spans="1:16" ht="18.75" customHeight="1" x14ac:dyDescent="0.2">
      <c r="A36" s="18"/>
      <c r="B36" s="19"/>
      <c r="C36" s="55"/>
      <c r="D36" s="20"/>
      <c r="E36" s="20"/>
      <c r="F36" s="20"/>
      <c r="G36" s="20"/>
      <c r="H36" s="20"/>
      <c r="I36" s="20"/>
      <c r="J36" s="20"/>
      <c r="K36" s="20"/>
      <c r="L36" s="50"/>
      <c r="M36" s="56"/>
      <c r="N36" s="56"/>
      <c r="O36" s="58"/>
      <c r="P36" s="21"/>
    </row>
    <row r="37" spans="1:16" ht="12.75" customHeight="1" x14ac:dyDescent="0.2">
      <c r="C37" s="4"/>
      <c r="D37" s="1"/>
      <c r="E37" s="1"/>
      <c r="F37" s="31"/>
      <c r="G37" s="3"/>
      <c r="H37" s="3"/>
      <c r="I37" s="3"/>
      <c r="J37" s="3"/>
      <c r="K37" s="3"/>
      <c r="L37" s="4" t="s">
        <v>42</v>
      </c>
      <c r="M37" s="67">
        <v>2.3148148148148146E-4</v>
      </c>
      <c r="N37" s="46"/>
    </row>
    <row r="39" spans="1:16" x14ac:dyDescent="0.2">
      <c r="L39" s="4" t="s">
        <v>43</v>
      </c>
      <c r="M39" s="16" t="s">
        <v>141</v>
      </c>
    </row>
    <row r="40" spans="1:16" x14ac:dyDescent="0.2">
      <c r="L40" s="4" t="s">
        <v>44</v>
      </c>
      <c r="M40" s="2" t="s">
        <v>45</v>
      </c>
    </row>
  </sheetData>
  <sortState ref="B28:O36">
    <sortCondition ref="B28:B36"/>
  </sortState>
  <mergeCells count="24">
    <mergeCell ref="B15:O15"/>
    <mergeCell ref="A1:P1"/>
    <mergeCell ref="A3:P4"/>
    <mergeCell ref="A7:P7"/>
    <mergeCell ref="A8:P8"/>
    <mergeCell ref="A10:P10"/>
    <mergeCell ref="A11:P11"/>
    <mergeCell ref="B13:B14"/>
    <mergeCell ref="C13:C14"/>
    <mergeCell ref="D13:J13"/>
    <mergeCell ref="K13:K14"/>
    <mergeCell ref="L13:L14"/>
    <mergeCell ref="M13:M14"/>
    <mergeCell ref="N13:N14"/>
    <mergeCell ref="O13:O14"/>
    <mergeCell ref="L26:L27"/>
    <mergeCell ref="M26:M27"/>
    <mergeCell ref="N26:N27"/>
    <mergeCell ref="O26:O27"/>
    <mergeCell ref="B25:O25"/>
    <mergeCell ref="B26:B27"/>
    <mergeCell ref="C26:C27"/>
    <mergeCell ref="D26:J26"/>
    <mergeCell ref="K26:K27"/>
  </mergeCells>
  <pageMargins left="0.17" right="0.18" top="0.54" bottom="0" header="0.17" footer="0.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57"/>
  <sheetViews>
    <sheetView topLeftCell="B21" workbookViewId="0">
      <selection activeCell="C27" sqref="C27"/>
    </sheetView>
  </sheetViews>
  <sheetFormatPr defaultRowHeight="12.75" x14ac:dyDescent="0.2"/>
  <cols>
    <col min="1" max="1" width="0.42578125" style="2" hidden="1" customWidth="1"/>
    <col min="2" max="2" width="2.7109375" style="2" customWidth="1"/>
    <col min="3" max="3" width="43.7109375" style="2" customWidth="1"/>
    <col min="4" max="11" width="3.140625" style="2" customWidth="1"/>
    <col min="12" max="13" width="8.7109375" style="2" customWidth="1"/>
    <col min="14" max="14" width="9.140625" style="2" customWidth="1"/>
    <col min="15" max="15" width="3.140625" style="2" customWidth="1"/>
    <col min="16" max="16" width="4" style="2" customWidth="1"/>
    <col min="17" max="16384" width="9.140625" style="2"/>
  </cols>
  <sheetData>
    <row r="1" spans="1:16" ht="14.25" customHeight="1" x14ac:dyDescent="0.2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0.75" customHeight="1" x14ac:dyDescent="0.2"/>
    <row r="3" spans="1:16" x14ac:dyDescent="0.2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2.25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.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3.7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4.25" x14ac:dyDescent="0.2">
      <c r="A7" s="202" t="s">
        <v>46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6.75" customHeight="1" x14ac:dyDescent="0.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.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4.25" x14ac:dyDescent="0.2">
      <c r="A10" s="203" t="s">
        <v>67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16" ht="14.25" x14ac:dyDescent="0.2">
      <c r="A11" s="203" t="s">
        <v>10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16" ht="3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8"/>
    </row>
    <row r="13" spans="1:16" ht="12.75" customHeight="1" thickBot="1" x14ac:dyDescent="0.25">
      <c r="A13" s="7"/>
      <c r="B13" s="204" t="s">
        <v>16</v>
      </c>
      <c r="C13" s="205" t="s">
        <v>9</v>
      </c>
      <c r="D13" s="206" t="s">
        <v>0</v>
      </c>
      <c r="E13" s="207"/>
      <c r="F13" s="207"/>
      <c r="G13" s="207"/>
      <c r="H13" s="207"/>
      <c r="I13" s="207"/>
      <c r="J13" s="207"/>
      <c r="K13" s="208" t="s">
        <v>7</v>
      </c>
      <c r="L13" s="205" t="s">
        <v>1</v>
      </c>
      <c r="M13" s="205" t="s">
        <v>2</v>
      </c>
      <c r="N13" s="209" t="s">
        <v>3</v>
      </c>
      <c r="O13" s="210" t="s">
        <v>4</v>
      </c>
      <c r="P13" s="19"/>
    </row>
    <row r="14" spans="1:16" ht="57.75" customHeight="1" thickBot="1" x14ac:dyDescent="0.25">
      <c r="A14" s="7"/>
      <c r="B14" s="193"/>
      <c r="C14" s="184"/>
      <c r="D14" s="59" t="s">
        <v>11</v>
      </c>
      <c r="E14" s="60" t="s">
        <v>12</v>
      </c>
      <c r="F14" s="60" t="s">
        <v>5</v>
      </c>
      <c r="G14" s="60" t="s">
        <v>17</v>
      </c>
      <c r="H14" s="60" t="s">
        <v>14</v>
      </c>
      <c r="I14" s="60" t="s">
        <v>17</v>
      </c>
      <c r="J14" s="60" t="s">
        <v>6</v>
      </c>
      <c r="K14" s="197"/>
      <c r="L14" s="184"/>
      <c r="M14" s="184"/>
      <c r="N14" s="186"/>
      <c r="O14" s="188"/>
      <c r="P14" s="19"/>
    </row>
    <row r="15" spans="1:16" ht="18" customHeight="1" thickBot="1" x14ac:dyDescent="0.25">
      <c r="A15" s="7"/>
      <c r="B15" s="198" t="s">
        <v>23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  <c r="P15" s="19"/>
    </row>
    <row r="16" spans="1:16" ht="18" customHeight="1" thickBot="1" x14ac:dyDescent="0.25">
      <c r="A16" s="18"/>
      <c r="B16" s="174">
        <v>1</v>
      </c>
      <c r="C16" s="176" t="s">
        <v>52</v>
      </c>
      <c r="D16" s="25">
        <v>0</v>
      </c>
      <c r="E16" s="26">
        <v>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88">
        <f t="shared" ref="K16:K38" si="0">SUM(D16:J16)</f>
        <v>2</v>
      </c>
      <c r="L16" s="68">
        <v>3.051273148148148E-3</v>
      </c>
      <c r="M16" s="37">
        <f t="shared" ref="M16:M38" si="1">K16*$M$54</f>
        <v>4.6296296296296293E-4</v>
      </c>
      <c r="N16" s="68">
        <f t="shared" ref="N16:N38" si="2">L16+M16</f>
        <v>3.5142361111111108E-3</v>
      </c>
      <c r="O16" s="152">
        <v>12</v>
      </c>
      <c r="P16" s="19"/>
    </row>
    <row r="17" spans="1:16" ht="18" customHeight="1" thickBot="1" x14ac:dyDescent="0.25">
      <c r="A17" s="18"/>
      <c r="B17" s="174">
        <v>2</v>
      </c>
      <c r="C17" s="176" t="s">
        <v>53</v>
      </c>
      <c r="D17" s="2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89">
        <f t="shared" si="0"/>
        <v>0</v>
      </c>
      <c r="L17" s="84">
        <v>2.6967592592592594E-3</v>
      </c>
      <c r="M17" s="34">
        <f t="shared" si="1"/>
        <v>0</v>
      </c>
      <c r="N17" s="84">
        <f t="shared" si="2"/>
        <v>2.6967592592592594E-3</v>
      </c>
      <c r="O17" s="152">
        <v>7</v>
      </c>
      <c r="P17" s="19"/>
    </row>
    <row r="18" spans="1:16" ht="18" customHeight="1" thickBot="1" x14ac:dyDescent="0.25">
      <c r="A18" s="18"/>
      <c r="B18" s="174">
        <v>3</v>
      </c>
      <c r="C18" s="176" t="s">
        <v>54</v>
      </c>
      <c r="D18" s="27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89">
        <f t="shared" si="0"/>
        <v>0</v>
      </c>
      <c r="L18" s="84">
        <v>3.4804398148148151E-3</v>
      </c>
      <c r="M18" s="34">
        <f t="shared" si="1"/>
        <v>0</v>
      </c>
      <c r="N18" s="84">
        <f t="shared" si="2"/>
        <v>3.4804398148148151E-3</v>
      </c>
      <c r="O18" s="152">
        <v>11</v>
      </c>
      <c r="P18" s="19"/>
    </row>
    <row r="19" spans="1:16" ht="18" customHeight="1" thickBot="1" x14ac:dyDescent="0.25">
      <c r="A19" s="18"/>
      <c r="B19" s="175">
        <v>4</v>
      </c>
      <c r="C19" s="177" t="s">
        <v>107</v>
      </c>
      <c r="D19" s="28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90">
        <f t="shared" si="0"/>
        <v>0</v>
      </c>
      <c r="L19" s="85">
        <v>2.5212962962962962E-3</v>
      </c>
      <c r="M19" s="83">
        <f t="shared" si="1"/>
        <v>0</v>
      </c>
      <c r="N19" s="85">
        <f t="shared" si="2"/>
        <v>2.5212962962962962E-3</v>
      </c>
      <c r="O19" s="159">
        <v>5</v>
      </c>
      <c r="P19" s="19"/>
    </row>
    <row r="20" spans="1:16" ht="18.75" customHeight="1" x14ac:dyDescent="0.2">
      <c r="A20" s="18"/>
      <c r="B20" s="81">
        <v>5</v>
      </c>
      <c r="C20" s="178" t="s">
        <v>106</v>
      </c>
      <c r="D20" s="82">
        <v>0</v>
      </c>
      <c r="E20" s="62">
        <v>6</v>
      </c>
      <c r="F20" s="62">
        <v>0</v>
      </c>
      <c r="G20" s="62">
        <v>0</v>
      </c>
      <c r="H20" s="62">
        <v>0</v>
      </c>
      <c r="I20" s="62">
        <v>0</v>
      </c>
      <c r="J20" s="77">
        <v>1</v>
      </c>
      <c r="K20" s="10">
        <f t="shared" si="0"/>
        <v>7</v>
      </c>
      <c r="L20" s="69">
        <v>5.544097222222222E-3</v>
      </c>
      <c r="M20" s="9">
        <f t="shared" si="1"/>
        <v>1.6203703703703703E-3</v>
      </c>
      <c r="N20" s="69">
        <f t="shared" si="2"/>
        <v>7.1644675925925921E-3</v>
      </c>
      <c r="O20" s="63">
        <v>21</v>
      </c>
      <c r="P20" s="20"/>
    </row>
    <row r="21" spans="1:16" ht="18.75" customHeight="1" x14ac:dyDescent="0.2">
      <c r="A21" s="18"/>
      <c r="B21" s="79">
        <v>6</v>
      </c>
      <c r="C21" s="17" t="s">
        <v>47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75">
        <v>0</v>
      </c>
      <c r="K21" s="29">
        <f t="shared" si="0"/>
        <v>0</v>
      </c>
      <c r="L21" s="84">
        <v>3.0440972222222219E-3</v>
      </c>
      <c r="M21" s="34">
        <f t="shared" si="1"/>
        <v>0</v>
      </c>
      <c r="N21" s="84">
        <f t="shared" si="2"/>
        <v>3.0440972222222219E-3</v>
      </c>
      <c r="O21" s="48">
        <v>10</v>
      </c>
      <c r="P21" s="20"/>
    </row>
    <row r="22" spans="1:16" ht="18.75" customHeight="1" x14ac:dyDescent="0.2">
      <c r="A22" s="18"/>
      <c r="B22" s="81">
        <v>7</v>
      </c>
      <c r="C22" s="24" t="s">
        <v>48</v>
      </c>
      <c r="D22" s="82">
        <v>3</v>
      </c>
      <c r="E22" s="62">
        <v>2</v>
      </c>
      <c r="F22" s="62">
        <v>0</v>
      </c>
      <c r="G22" s="62">
        <v>0</v>
      </c>
      <c r="H22" s="62">
        <v>0</v>
      </c>
      <c r="I22" s="62">
        <v>0</v>
      </c>
      <c r="J22" s="77">
        <v>3</v>
      </c>
      <c r="K22" s="10">
        <f t="shared" si="0"/>
        <v>8</v>
      </c>
      <c r="L22" s="69">
        <v>4.1010416666666669E-3</v>
      </c>
      <c r="M22" s="9">
        <f t="shared" si="1"/>
        <v>1.8518518518518517E-3</v>
      </c>
      <c r="N22" s="69">
        <f t="shared" si="2"/>
        <v>5.9528935185185188E-3</v>
      </c>
      <c r="O22" s="63">
        <v>19</v>
      </c>
      <c r="P22" s="20"/>
    </row>
    <row r="23" spans="1:16" ht="18.75" customHeight="1" thickBot="1" x14ac:dyDescent="0.25">
      <c r="A23" s="18"/>
      <c r="B23" s="79">
        <v>8</v>
      </c>
      <c r="C23" s="24" t="s">
        <v>102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75">
        <v>0</v>
      </c>
      <c r="K23" s="29">
        <f t="shared" si="0"/>
        <v>0</v>
      </c>
      <c r="L23" s="84">
        <v>2.8681712962962962E-3</v>
      </c>
      <c r="M23" s="34">
        <f t="shared" si="1"/>
        <v>0</v>
      </c>
      <c r="N23" s="84">
        <f t="shared" si="2"/>
        <v>2.8681712962962962E-3</v>
      </c>
      <c r="O23" s="48">
        <v>9</v>
      </c>
      <c r="P23" s="20"/>
    </row>
    <row r="24" spans="1:16" ht="18.75" customHeight="1" thickBot="1" x14ac:dyDescent="0.25">
      <c r="A24" s="18"/>
      <c r="B24" s="78">
        <v>9</v>
      </c>
      <c r="C24" s="169" t="s">
        <v>103</v>
      </c>
      <c r="D24" s="53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74">
        <v>0</v>
      </c>
      <c r="K24" s="22">
        <f t="shared" si="0"/>
        <v>0</v>
      </c>
      <c r="L24" s="68">
        <v>2.7983796296296294E-3</v>
      </c>
      <c r="M24" s="37">
        <f t="shared" si="1"/>
        <v>0</v>
      </c>
      <c r="N24" s="68">
        <f t="shared" si="2"/>
        <v>2.7983796296296294E-3</v>
      </c>
      <c r="O24" s="47">
        <v>8</v>
      </c>
      <c r="P24" s="20"/>
    </row>
    <row r="25" spans="1:16" ht="18.75" customHeight="1" x14ac:dyDescent="0.2">
      <c r="A25" s="18"/>
      <c r="B25" s="78">
        <v>10</v>
      </c>
      <c r="C25" s="169" t="s">
        <v>104</v>
      </c>
      <c r="D25" s="53">
        <v>0</v>
      </c>
      <c r="E25" s="26">
        <v>2</v>
      </c>
      <c r="F25" s="26">
        <v>0</v>
      </c>
      <c r="G25" s="26">
        <v>0</v>
      </c>
      <c r="H25" s="26">
        <v>0</v>
      </c>
      <c r="I25" s="26">
        <v>0</v>
      </c>
      <c r="J25" s="74">
        <v>0</v>
      </c>
      <c r="K25" s="22">
        <f t="shared" si="0"/>
        <v>2</v>
      </c>
      <c r="L25" s="68">
        <v>3.6153935185185182E-3</v>
      </c>
      <c r="M25" s="37">
        <f t="shared" si="1"/>
        <v>4.6296296296296293E-4</v>
      </c>
      <c r="N25" s="68">
        <f t="shared" si="2"/>
        <v>4.0783564814814814E-3</v>
      </c>
      <c r="O25" s="47">
        <v>14</v>
      </c>
      <c r="P25" s="20"/>
    </row>
    <row r="26" spans="1:16" ht="18.75" customHeight="1" thickBot="1" x14ac:dyDescent="0.25">
      <c r="A26" s="18"/>
      <c r="B26" s="80">
        <v>11</v>
      </c>
      <c r="C26" s="101" t="s">
        <v>105</v>
      </c>
      <c r="D26" s="13">
        <v>3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76">
        <v>0</v>
      </c>
      <c r="K26" s="15">
        <f t="shared" si="0"/>
        <v>3</v>
      </c>
      <c r="L26" s="85">
        <v>2.834837962962963E-3</v>
      </c>
      <c r="M26" s="83">
        <f t="shared" si="1"/>
        <v>6.9444444444444436E-4</v>
      </c>
      <c r="N26" s="85">
        <f t="shared" si="2"/>
        <v>3.5292824074074072E-3</v>
      </c>
      <c r="O26" s="52">
        <v>13</v>
      </c>
      <c r="P26" s="20"/>
    </row>
    <row r="27" spans="1:16" ht="18.75" customHeight="1" x14ac:dyDescent="0.2">
      <c r="A27" s="18"/>
      <c r="B27" s="81">
        <v>12</v>
      </c>
      <c r="C27" s="170" t="s">
        <v>142</v>
      </c>
      <c r="D27" s="82">
        <v>3</v>
      </c>
      <c r="E27" s="62">
        <v>2</v>
      </c>
      <c r="F27" s="62">
        <v>4</v>
      </c>
      <c r="G27" s="62">
        <v>0</v>
      </c>
      <c r="H27" s="62">
        <v>0</v>
      </c>
      <c r="I27" s="62">
        <v>0</v>
      </c>
      <c r="J27" s="77">
        <v>0</v>
      </c>
      <c r="K27" s="10">
        <f t="shared" si="0"/>
        <v>9</v>
      </c>
      <c r="L27" s="69">
        <v>7.7902777777777779E-3</v>
      </c>
      <c r="M27" s="9">
        <f t="shared" si="1"/>
        <v>2.0833333333333333E-3</v>
      </c>
      <c r="N27" s="69">
        <f t="shared" si="2"/>
        <v>9.8736111111111108E-3</v>
      </c>
      <c r="O27" s="63">
        <v>23</v>
      </c>
      <c r="P27" s="20"/>
    </row>
    <row r="28" spans="1:16" ht="18.75" customHeight="1" x14ac:dyDescent="0.2">
      <c r="A28" s="18"/>
      <c r="B28" s="79">
        <v>13</v>
      </c>
      <c r="C28" s="116" t="s">
        <v>143</v>
      </c>
      <c r="D28" s="11">
        <v>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75">
        <v>0</v>
      </c>
      <c r="K28" s="29">
        <f t="shared" si="0"/>
        <v>3</v>
      </c>
      <c r="L28" s="84">
        <v>4.4129629629629631E-3</v>
      </c>
      <c r="M28" s="34">
        <f t="shared" si="1"/>
        <v>6.9444444444444436E-4</v>
      </c>
      <c r="N28" s="84">
        <f t="shared" si="2"/>
        <v>5.1074074074074077E-3</v>
      </c>
      <c r="O28" s="48">
        <v>16</v>
      </c>
      <c r="P28" s="21"/>
    </row>
    <row r="29" spans="1:16" ht="18.75" customHeight="1" x14ac:dyDescent="0.2">
      <c r="A29" s="18"/>
      <c r="B29" s="79">
        <v>14</v>
      </c>
      <c r="C29" s="116" t="s">
        <v>144</v>
      </c>
      <c r="D29" s="11">
        <v>3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75">
        <v>0</v>
      </c>
      <c r="K29" s="29">
        <f t="shared" si="0"/>
        <v>5</v>
      </c>
      <c r="L29" s="84">
        <v>7.2731481481481475E-3</v>
      </c>
      <c r="M29" s="34">
        <f t="shared" si="1"/>
        <v>1.1574074074074073E-3</v>
      </c>
      <c r="N29" s="84">
        <f t="shared" si="2"/>
        <v>8.4305555555555557E-3</v>
      </c>
      <c r="O29" s="48">
        <v>22</v>
      </c>
      <c r="P29" s="21"/>
    </row>
    <row r="30" spans="1:16" ht="18.75" customHeight="1" thickBot="1" x14ac:dyDescent="0.25">
      <c r="A30" s="18"/>
      <c r="B30" s="122">
        <v>15</v>
      </c>
      <c r="C30" s="127" t="s">
        <v>145</v>
      </c>
      <c r="D30" s="123">
        <v>0</v>
      </c>
      <c r="E30" s="106">
        <v>4</v>
      </c>
      <c r="F30" s="106">
        <v>0</v>
      </c>
      <c r="G30" s="106">
        <v>0</v>
      </c>
      <c r="H30" s="106">
        <v>0</v>
      </c>
      <c r="I30" s="106">
        <v>0</v>
      </c>
      <c r="J30" s="124">
        <v>0</v>
      </c>
      <c r="K30" s="125">
        <f t="shared" si="0"/>
        <v>4</v>
      </c>
      <c r="L30" s="108">
        <v>5.9247685185185176E-3</v>
      </c>
      <c r="M30" s="107">
        <f t="shared" si="1"/>
        <v>9.2592592592592585E-4</v>
      </c>
      <c r="N30" s="108">
        <f t="shared" si="2"/>
        <v>6.8506944444444431E-3</v>
      </c>
      <c r="O30" s="126">
        <v>20</v>
      </c>
      <c r="P30" s="21"/>
    </row>
    <row r="31" spans="1:16" ht="18.75" customHeight="1" x14ac:dyDescent="0.2">
      <c r="A31" s="18"/>
      <c r="B31" s="78">
        <v>16</v>
      </c>
      <c r="C31" s="115" t="s">
        <v>146</v>
      </c>
      <c r="D31" s="53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74">
        <v>0</v>
      </c>
      <c r="K31" s="22">
        <f t="shared" si="0"/>
        <v>0</v>
      </c>
      <c r="L31" s="68">
        <v>2.416782407407407E-3</v>
      </c>
      <c r="M31" s="37">
        <f t="shared" si="1"/>
        <v>0</v>
      </c>
      <c r="N31" s="68">
        <f t="shared" si="2"/>
        <v>2.416782407407407E-3</v>
      </c>
      <c r="O31" s="129" t="s">
        <v>153</v>
      </c>
      <c r="P31" s="21"/>
    </row>
    <row r="32" spans="1:16" ht="18.75" customHeight="1" x14ac:dyDescent="0.2">
      <c r="A32" s="18"/>
      <c r="B32" s="79">
        <v>17</v>
      </c>
      <c r="C32" s="116" t="s">
        <v>147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75">
        <v>0</v>
      </c>
      <c r="K32" s="29">
        <f t="shared" si="0"/>
        <v>0</v>
      </c>
      <c r="L32" s="84">
        <v>2.4743055555555555E-3</v>
      </c>
      <c r="M32" s="34">
        <f t="shared" si="1"/>
        <v>0</v>
      </c>
      <c r="N32" s="84">
        <f t="shared" si="2"/>
        <v>2.4743055555555555E-3</v>
      </c>
      <c r="O32" s="48">
        <v>4</v>
      </c>
      <c r="P32" s="21"/>
    </row>
    <row r="33" spans="1:16" ht="18.75" customHeight="1" x14ac:dyDescent="0.2">
      <c r="A33" s="18"/>
      <c r="B33" s="79">
        <v>18</v>
      </c>
      <c r="C33" s="32" t="s">
        <v>49</v>
      </c>
      <c r="D33" s="11">
        <v>3</v>
      </c>
      <c r="E33" s="12">
        <v>2</v>
      </c>
      <c r="F33" s="12">
        <v>0</v>
      </c>
      <c r="G33" s="12">
        <v>0</v>
      </c>
      <c r="H33" s="12">
        <v>0</v>
      </c>
      <c r="I33" s="12">
        <v>0</v>
      </c>
      <c r="J33" s="75">
        <v>0</v>
      </c>
      <c r="K33" s="29">
        <f t="shared" si="0"/>
        <v>5</v>
      </c>
      <c r="L33" s="84">
        <v>3.9135416666666667E-3</v>
      </c>
      <c r="M33" s="34">
        <f t="shared" si="1"/>
        <v>1.1574074074074073E-3</v>
      </c>
      <c r="N33" s="84">
        <f t="shared" si="2"/>
        <v>5.0709490740740741E-3</v>
      </c>
      <c r="O33" s="48">
        <v>15</v>
      </c>
      <c r="P33" s="21"/>
    </row>
    <row r="34" spans="1:16" ht="18.75" customHeight="1" thickBot="1" x14ac:dyDescent="0.25">
      <c r="A34" s="18"/>
      <c r="B34" s="80">
        <v>19</v>
      </c>
      <c r="C34" s="54" t="s">
        <v>50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76">
        <v>0</v>
      </c>
      <c r="K34" s="15">
        <f t="shared" si="0"/>
        <v>0</v>
      </c>
      <c r="L34" s="85">
        <v>2.0849537037037039E-3</v>
      </c>
      <c r="M34" s="83">
        <f t="shared" si="1"/>
        <v>0</v>
      </c>
      <c r="N34" s="85">
        <f t="shared" si="2"/>
        <v>2.0849537037037039E-3</v>
      </c>
      <c r="O34" s="142" t="s">
        <v>151</v>
      </c>
      <c r="P34" s="21"/>
    </row>
    <row r="35" spans="1:16" ht="18.75" customHeight="1" x14ac:dyDescent="0.2">
      <c r="A35" s="18"/>
      <c r="B35" s="78">
        <v>20</v>
      </c>
      <c r="C35" s="23" t="s">
        <v>51</v>
      </c>
      <c r="D35" s="53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74">
        <v>0</v>
      </c>
      <c r="K35" s="22">
        <f t="shared" si="0"/>
        <v>0</v>
      </c>
      <c r="L35" s="68">
        <v>2.303587962962963E-3</v>
      </c>
      <c r="M35" s="37">
        <f t="shared" si="1"/>
        <v>0</v>
      </c>
      <c r="N35" s="68">
        <f t="shared" si="2"/>
        <v>2.303587962962963E-3</v>
      </c>
      <c r="O35" s="129" t="s">
        <v>152</v>
      </c>
      <c r="P35" s="21"/>
    </row>
    <row r="36" spans="1:16" ht="18.75" customHeight="1" thickBot="1" x14ac:dyDescent="0.25">
      <c r="A36" s="18"/>
      <c r="B36" s="80">
        <v>21</v>
      </c>
      <c r="C36" s="54" t="s">
        <v>163</v>
      </c>
      <c r="D36" s="13">
        <v>0</v>
      </c>
      <c r="E36" s="14">
        <v>4</v>
      </c>
      <c r="F36" s="14">
        <v>0</v>
      </c>
      <c r="G36" s="14">
        <v>0</v>
      </c>
      <c r="H36" s="14">
        <v>0</v>
      </c>
      <c r="I36" s="14">
        <v>0</v>
      </c>
      <c r="J36" s="76">
        <v>1</v>
      </c>
      <c r="K36" s="15">
        <f t="shared" si="0"/>
        <v>5</v>
      </c>
      <c r="L36" s="85">
        <v>3.9971064814814817E-3</v>
      </c>
      <c r="M36" s="83">
        <f t="shared" si="1"/>
        <v>1.1574074074074073E-3</v>
      </c>
      <c r="N36" s="85">
        <f t="shared" si="2"/>
        <v>5.154513888888889E-3</v>
      </c>
      <c r="O36" s="52">
        <v>17</v>
      </c>
      <c r="P36" s="21"/>
    </row>
    <row r="37" spans="1:16" ht="18.75" customHeight="1" thickBot="1" x14ac:dyDescent="0.25">
      <c r="A37" s="18"/>
      <c r="B37" s="35">
        <v>22</v>
      </c>
      <c r="C37" s="23" t="s">
        <v>161</v>
      </c>
      <c r="D37" s="53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74">
        <v>0</v>
      </c>
      <c r="K37" s="22">
        <f t="shared" si="0"/>
        <v>0</v>
      </c>
      <c r="L37" s="68">
        <v>5.8452546296296299E-3</v>
      </c>
      <c r="M37" s="37">
        <f t="shared" si="1"/>
        <v>0</v>
      </c>
      <c r="N37" s="68">
        <f t="shared" si="2"/>
        <v>5.8452546296296299E-3</v>
      </c>
      <c r="O37" s="47">
        <v>18</v>
      </c>
      <c r="P37" s="21"/>
    </row>
    <row r="38" spans="1:16" ht="18.75" customHeight="1" thickBot="1" x14ac:dyDescent="0.25">
      <c r="A38" s="18"/>
      <c r="B38" s="139">
        <v>23</v>
      </c>
      <c r="C38" s="45" t="s">
        <v>164</v>
      </c>
      <c r="D38" s="171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72">
        <v>0</v>
      </c>
      <c r="K38" s="155">
        <f t="shared" si="0"/>
        <v>0</v>
      </c>
      <c r="L38" s="173">
        <v>2.5782407407407408E-3</v>
      </c>
      <c r="M38" s="157">
        <f t="shared" si="1"/>
        <v>0</v>
      </c>
      <c r="N38" s="173">
        <f t="shared" si="2"/>
        <v>2.5782407407407408E-3</v>
      </c>
      <c r="O38" s="159">
        <v>6</v>
      </c>
      <c r="P38" s="21"/>
    </row>
    <row r="39" spans="1:16" ht="18.75" customHeight="1" thickBot="1" x14ac:dyDescent="0.25">
      <c r="A39" s="18"/>
      <c r="B39" s="211" t="s">
        <v>39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3"/>
      <c r="P39" s="21"/>
    </row>
    <row r="40" spans="1:16" ht="18.75" customHeight="1" x14ac:dyDescent="0.2">
      <c r="A40" s="18"/>
      <c r="B40" s="35">
        <v>1</v>
      </c>
      <c r="C40" s="133" t="s">
        <v>59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88">
        <v>0</v>
      </c>
      <c r="K40" s="22">
        <f t="shared" ref="K40:K52" si="3">SUM(D40:J40)</f>
        <v>0</v>
      </c>
      <c r="L40" s="68">
        <v>2.3603009259259258E-3</v>
      </c>
      <c r="M40" s="37">
        <f t="shared" ref="M40:M52" si="4">K40*$M$54</f>
        <v>0</v>
      </c>
      <c r="N40" s="68">
        <f t="shared" ref="N40:N52" si="5">L40+M40</f>
        <v>2.3603009259259258E-3</v>
      </c>
      <c r="O40" s="129" t="s">
        <v>152</v>
      </c>
      <c r="P40" s="21"/>
    </row>
    <row r="41" spans="1:16" ht="18.75" customHeight="1" x14ac:dyDescent="0.2">
      <c r="A41" s="18"/>
      <c r="B41" s="5">
        <v>2</v>
      </c>
      <c r="C41" s="179" t="s">
        <v>60</v>
      </c>
      <c r="D41" s="27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89">
        <v>0</v>
      </c>
      <c r="K41" s="29">
        <f t="shared" si="3"/>
        <v>0</v>
      </c>
      <c r="L41" s="84">
        <v>4.8325231481481483E-3</v>
      </c>
      <c r="M41" s="34">
        <f t="shared" si="4"/>
        <v>0</v>
      </c>
      <c r="N41" s="84">
        <f t="shared" si="5"/>
        <v>4.8325231481481483E-3</v>
      </c>
      <c r="O41" s="48">
        <v>12</v>
      </c>
      <c r="P41" s="21"/>
    </row>
    <row r="42" spans="1:16" ht="18.75" customHeight="1" x14ac:dyDescent="0.2">
      <c r="A42" s="18"/>
      <c r="B42" s="102">
        <v>3</v>
      </c>
      <c r="C42" s="180" t="s">
        <v>61</v>
      </c>
      <c r="D42" s="61">
        <v>3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91">
        <v>0</v>
      </c>
      <c r="K42" s="10">
        <f t="shared" si="3"/>
        <v>3</v>
      </c>
      <c r="L42" s="69">
        <v>2.9510416666666665E-3</v>
      </c>
      <c r="M42" s="9">
        <f t="shared" si="4"/>
        <v>6.9444444444444436E-4</v>
      </c>
      <c r="N42" s="69">
        <f t="shared" si="5"/>
        <v>3.6454861111111106E-3</v>
      </c>
      <c r="O42" s="63">
        <v>9</v>
      </c>
      <c r="P42" s="21"/>
    </row>
    <row r="43" spans="1:16" ht="18.75" customHeight="1" x14ac:dyDescent="0.2">
      <c r="A43" s="18"/>
      <c r="B43" s="102">
        <v>4</v>
      </c>
      <c r="C43" s="179" t="s">
        <v>62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91">
        <v>3</v>
      </c>
      <c r="K43" s="10">
        <f t="shared" si="3"/>
        <v>3</v>
      </c>
      <c r="L43" s="69">
        <v>2.6957175925925929E-3</v>
      </c>
      <c r="M43" s="9">
        <f t="shared" si="4"/>
        <v>6.9444444444444436E-4</v>
      </c>
      <c r="N43" s="69">
        <f t="shared" si="5"/>
        <v>3.390162037037037E-3</v>
      </c>
      <c r="O43" s="63">
        <v>7</v>
      </c>
      <c r="P43" s="21"/>
    </row>
    <row r="44" spans="1:16" ht="18.75" customHeight="1" x14ac:dyDescent="0.2">
      <c r="A44" s="18"/>
      <c r="B44" s="5">
        <v>5</v>
      </c>
      <c r="C44" s="179" t="s">
        <v>63</v>
      </c>
      <c r="D44" s="27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89">
        <v>0</v>
      </c>
      <c r="K44" s="29">
        <f t="shared" si="3"/>
        <v>0</v>
      </c>
      <c r="L44" s="84">
        <v>3.0337962962962966E-3</v>
      </c>
      <c r="M44" s="34">
        <f t="shared" si="4"/>
        <v>0</v>
      </c>
      <c r="N44" s="84">
        <f t="shared" si="5"/>
        <v>3.0337962962962966E-3</v>
      </c>
      <c r="O44" s="48">
        <v>6</v>
      </c>
      <c r="P44" s="21"/>
    </row>
    <row r="45" spans="1:16" ht="18.75" customHeight="1" x14ac:dyDescent="0.2">
      <c r="A45" s="18"/>
      <c r="B45" s="5">
        <v>6</v>
      </c>
      <c r="C45" s="179" t="s">
        <v>64</v>
      </c>
      <c r="D45" s="27">
        <v>0</v>
      </c>
      <c r="E45" s="12">
        <v>2</v>
      </c>
      <c r="F45" s="12">
        <v>0</v>
      </c>
      <c r="G45" s="12">
        <v>0</v>
      </c>
      <c r="H45" s="12">
        <v>0</v>
      </c>
      <c r="I45" s="12">
        <v>0</v>
      </c>
      <c r="J45" s="89">
        <v>0</v>
      </c>
      <c r="K45" s="29">
        <f t="shared" si="3"/>
        <v>2</v>
      </c>
      <c r="L45" s="84">
        <v>3.8442129629629629E-3</v>
      </c>
      <c r="M45" s="34">
        <f t="shared" si="4"/>
        <v>4.6296296296296293E-4</v>
      </c>
      <c r="N45" s="84">
        <f t="shared" si="5"/>
        <v>4.3071759259259261E-3</v>
      </c>
      <c r="O45" s="48">
        <v>10</v>
      </c>
      <c r="P45" s="21"/>
    </row>
    <row r="46" spans="1:16" ht="18.75" customHeight="1" thickBot="1" x14ac:dyDescent="0.25">
      <c r="A46" s="18"/>
      <c r="B46" s="102">
        <v>7</v>
      </c>
      <c r="C46" s="220" t="s">
        <v>114</v>
      </c>
      <c r="D46" s="61">
        <v>0</v>
      </c>
      <c r="E46" s="62">
        <v>0</v>
      </c>
      <c r="F46" s="62">
        <v>0</v>
      </c>
      <c r="G46" s="62">
        <v>0</v>
      </c>
      <c r="H46" s="62">
        <v>5</v>
      </c>
      <c r="I46" s="62">
        <v>0</v>
      </c>
      <c r="J46" s="91">
        <v>0</v>
      </c>
      <c r="K46" s="10">
        <f t="shared" si="3"/>
        <v>5</v>
      </c>
      <c r="L46" s="69">
        <v>3.2851851851851857E-3</v>
      </c>
      <c r="M46" s="9">
        <f t="shared" si="4"/>
        <v>1.1574074074074073E-3</v>
      </c>
      <c r="N46" s="69">
        <f t="shared" si="5"/>
        <v>4.4425925925925935E-3</v>
      </c>
      <c r="O46" s="63">
        <v>11</v>
      </c>
      <c r="P46" s="21"/>
    </row>
    <row r="47" spans="1:16" ht="18.75" customHeight="1" thickBot="1" x14ac:dyDescent="0.25">
      <c r="A47" s="18"/>
      <c r="B47" s="5">
        <v>8</v>
      </c>
      <c r="C47" s="65" t="s">
        <v>162</v>
      </c>
      <c r="D47" s="27">
        <v>0</v>
      </c>
      <c r="E47" s="12">
        <v>2</v>
      </c>
      <c r="F47" s="12">
        <v>0</v>
      </c>
      <c r="G47" s="12">
        <v>0</v>
      </c>
      <c r="H47" s="12">
        <v>0</v>
      </c>
      <c r="I47" s="12">
        <v>0</v>
      </c>
      <c r="J47" s="89">
        <v>0</v>
      </c>
      <c r="K47" s="29">
        <f t="shared" si="3"/>
        <v>2</v>
      </c>
      <c r="L47" s="84">
        <v>2.0724537037037035E-3</v>
      </c>
      <c r="M47" s="34">
        <f t="shared" si="4"/>
        <v>4.6296296296296293E-4</v>
      </c>
      <c r="N47" s="84">
        <f t="shared" si="5"/>
        <v>2.5354166666666663E-3</v>
      </c>
      <c r="O47" s="130" t="s">
        <v>153</v>
      </c>
      <c r="P47" s="21"/>
    </row>
    <row r="48" spans="1:16" ht="18.75" customHeight="1" thickBot="1" x14ac:dyDescent="0.25">
      <c r="A48" s="18"/>
      <c r="B48" s="5">
        <v>9</v>
      </c>
      <c r="C48" s="140" t="s">
        <v>55</v>
      </c>
      <c r="D48" s="27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89">
        <v>0</v>
      </c>
      <c r="K48" s="29">
        <f t="shared" si="3"/>
        <v>0</v>
      </c>
      <c r="L48" s="84">
        <v>2.6387731481481483E-3</v>
      </c>
      <c r="M48" s="34">
        <f t="shared" si="4"/>
        <v>0</v>
      </c>
      <c r="N48" s="84">
        <f t="shared" si="5"/>
        <v>2.6387731481481483E-3</v>
      </c>
      <c r="O48" s="48">
        <v>4</v>
      </c>
      <c r="P48" s="21"/>
    </row>
    <row r="49" spans="1:16" ht="18.75" customHeight="1" thickBot="1" x14ac:dyDescent="0.25">
      <c r="A49" s="18"/>
      <c r="B49" s="5">
        <v>10</v>
      </c>
      <c r="C49" s="134" t="s">
        <v>150</v>
      </c>
      <c r="D49" s="27">
        <v>3</v>
      </c>
      <c r="E49" s="12">
        <v>2</v>
      </c>
      <c r="F49" s="12">
        <v>3</v>
      </c>
      <c r="G49" s="12">
        <v>0</v>
      </c>
      <c r="H49" s="12">
        <v>0</v>
      </c>
      <c r="I49" s="12">
        <v>0</v>
      </c>
      <c r="J49" s="89">
        <v>0</v>
      </c>
      <c r="K49" s="29">
        <f t="shared" si="3"/>
        <v>8</v>
      </c>
      <c r="L49" s="84">
        <v>3.8291666666666669E-3</v>
      </c>
      <c r="M49" s="34">
        <f t="shared" si="4"/>
        <v>1.8518518518518517E-3</v>
      </c>
      <c r="N49" s="84">
        <f t="shared" si="5"/>
        <v>5.6810185185185184E-3</v>
      </c>
      <c r="O49" s="48">
        <v>13</v>
      </c>
      <c r="P49" s="21"/>
    </row>
    <row r="50" spans="1:16" ht="18.75" customHeight="1" x14ac:dyDescent="0.2">
      <c r="A50" s="18"/>
      <c r="B50" s="102">
        <v>11</v>
      </c>
      <c r="C50" s="181" t="s">
        <v>56</v>
      </c>
      <c r="D50" s="27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89">
        <v>0</v>
      </c>
      <c r="K50" s="29">
        <f t="shared" si="3"/>
        <v>0</v>
      </c>
      <c r="L50" s="84">
        <v>1.5170138888888889E-3</v>
      </c>
      <c r="M50" s="34">
        <f t="shared" si="4"/>
        <v>0</v>
      </c>
      <c r="N50" s="84">
        <f t="shared" si="5"/>
        <v>1.5170138888888889E-3</v>
      </c>
      <c r="O50" s="130" t="s">
        <v>151</v>
      </c>
      <c r="P50" s="21"/>
    </row>
    <row r="51" spans="1:16" ht="18.75" customHeight="1" thickBot="1" x14ac:dyDescent="0.25">
      <c r="A51" s="18"/>
      <c r="B51" s="102">
        <v>12</v>
      </c>
      <c r="C51" s="167" t="s">
        <v>57</v>
      </c>
      <c r="D51" s="27">
        <v>0</v>
      </c>
      <c r="E51" s="12">
        <v>0</v>
      </c>
      <c r="F51" s="12">
        <v>5</v>
      </c>
      <c r="G51" s="12">
        <v>0</v>
      </c>
      <c r="H51" s="12">
        <v>0</v>
      </c>
      <c r="I51" s="12">
        <v>0</v>
      </c>
      <c r="J51" s="89">
        <v>0</v>
      </c>
      <c r="K51" s="29">
        <f t="shared" si="3"/>
        <v>5</v>
      </c>
      <c r="L51" s="84">
        <v>2.4870370370370372E-3</v>
      </c>
      <c r="M51" s="34">
        <f t="shared" si="4"/>
        <v>1.1574074074074073E-3</v>
      </c>
      <c r="N51" s="84">
        <f t="shared" si="5"/>
        <v>3.6444444444444445E-3</v>
      </c>
      <c r="O51" s="63">
        <v>8</v>
      </c>
      <c r="P51" s="21"/>
    </row>
    <row r="52" spans="1:16" ht="18.75" customHeight="1" thickBot="1" x14ac:dyDescent="0.25">
      <c r="A52" s="18"/>
      <c r="B52" s="66">
        <v>13</v>
      </c>
      <c r="C52" s="182" t="s">
        <v>58</v>
      </c>
      <c r="D52" s="39">
        <v>0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119">
        <v>0</v>
      </c>
      <c r="K52" s="41">
        <f t="shared" si="3"/>
        <v>2</v>
      </c>
      <c r="L52" s="120">
        <v>2.2766203703703703E-3</v>
      </c>
      <c r="M52" s="43">
        <f t="shared" si="4"/>
        <v>4.6296296296296293E-4</v>
      </c>
      <c r="N52" s="120">
        <f t="shared" si="5"/>
        <v>2.739583333333333E-3</v>
      </c>
      <c r="O52" s="49">
        <v>5</v>
      </c>
      <c r="P52" s="21"/>
    </row>
    <row r="53" spans="1:16" ht="18.75" customHeight="1" x14ac:dyDescent="0.2">
      <c r="A53" s="18"/>
      <c r="B53" s="19"/>
      <c r="C53" s="55"/>
      <c r="D53" s="20"/>
      <c r="E53" s="20"/>
      <c r="F53" s="20"/>
      <c r="G53" s="20"/>
      <c r="H53" s="20"/>
      <c r="I53" s="20"/>
      <c r="J53" s="20"/>
      <c r="K53" s="20"/>
      <c r="L53" s="50"/>
      <c r="M53" s="56"/>
      <c r="N53" s="56"/>
      <c r="O53" s="58"/>
      <c r="P53" s="21"/>
    </row>
    <row r="54" spans="1:16" ht="12.75" customHeight="1" x14ac:dyDescent="0.2">
      <c r="C54" s="4"/>
      <c r="D54" s="1"/>
      <c r="E54" s="1"/>
      <c r="F54" s="3"/>
      <c r="G54" s="3"/>
      <c r="H54" s="3"/>
      <c r="I54" s="3"/>
      <c r="J54" s="3"/>
      <c r="K54" s="3"/>
      <c r="L54" s="4" t="s">
        <v>42</v>
      </c>
      <c r="M54" s="67">
        <v>2.3148148148148146E-4</v>
      </c>
      <c r="N54" s="46"/>
    </row>
    <row r="55" spans="1:16" x14ac:dyDescent="0.2">
      <c r="C55" s="73"/>
    </row>
    <row r="56" spans="1:16" x14ac:dyDescent="0.2">
      <c r="C56" s="73"/>
      <c r="L56" s="4" t="s">
        <v>43</v>
      </c>
      <c r="M56" s="16" t="s">
        <v>141</v>
      </c>
    </row>
    <row r="57" spans="1:16" x14ac:dyDescent="0.2">
      <c r="L57" s="4" t="s">
        <v>44</v>
      </c>
      <c r="M57" s="2" t="s">
        <v>45</v>
      </c>
    </row>
  </sheetData>
  <sortState ref="B40:O53">
    <sortCondition ref="B40:B53"/>
  </sortState>
  <mergeCells count="16">
    <mergeCell ref="A1:P1"/>
    <mergeCell ref="A3:P4"/>
    <mergeCell ref="A7:P7"/>
    <mergeCell ref="A8:P8"/>
    <mergeCell ref="A10:P10"/>
    <mergeCell ref="B15:O15"/>
    <mergeCell ref="B39:O39"/>
    <mergeCell ref="A11:P11"/>
    <mergeCell ref="B13:B14"/>
    <mergeCell ref="C13:C14"/>
    <mergeCell ref="D13:J13"/>
    <mergeCell ref="K13:K14"/>
    <mergeCell ref="L13:L14"/>
    <mergeCell ref="M13:M14"/>
    <mergeCell ref="N13:N14"/>
    <mergeCell ref="O13:O14"/>
  </mergeCells>
  <phoneticPr fontId="1" type="noConversion"/>
  <pageMargins left="0.23622047244094491" right="0.23622047244094491" top="0.19685039370078741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R62"/>
  <sheetViews>
    <sheetView tabSelected="1" topLeftCell="A25" workbookViewId="0">
      <selection activeCell="C49" sqref="C49"/>
    </sheetView>
  </sheetViews>
  <sheetFormatPr defaultRowHeight="12.75" x14ac:dyDescent="0.2"/>
  <cols>
    <col min="1" max="1" width="7.85546875" style="2" customWidth="1"/>
    <col min="2" max="2" width="2.7109375" style="2" customWidth="1"/>
    <col min="3" max="3" width="42.140625" style="2" customWidth="1"/>
    <col min="4" max="13" width="3.140625" style="2" customWidth="1"/>
    <col min="14" max="15" width="8.7109375" style="2" customWidth="1"/>
    <col min="16" max="16" width="9.140625" style="2" customWidth="1"/>
    <col min="17" max="17" width="5" style="2" customWidth="1"/>
    <col min="18" max="18" width="4" style="2" customWidth="1"/>
    <col min="19" max="16384" width="9.140625" style="2"/>
  </cols>
  <sheetData>
    <row r="1" spans="1:18" ht="14.25" customHeight="1" x14ac:dyDescent="0.2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0.75" customHeight="1" x14ac:dyDescent="0.2"/>
    <row r="3" spans="1:18" x14ac:dyDescent="0.2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2.25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.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3.7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4.25" x14ac:dyDescent="0.2">
      <c r="A7" s="202" t="s">
        <v>66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8" ht="6.75" customHeight="1" x14ac:dyDescent="0.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1:18" ht="1.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4.25" x14ac:dyDescent="0.2">
      <c r="A10" s="203" t="s">
        <v>67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</row>
    <row r="11" spans="1:18" ht="14.25" x14ac:dyDescent="0.2">
      <c r="A11" s="203" t="s">
        <v>10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</row>
    <row r="12" spans="1:18" ht="3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8"/>
    </row>
    <row r="13" spans="1:18" ht="12.75" customHeight="1" thickBot="1" x14ac:dyDescent="0.25">
      <c r="A13" s="7"/>
      <c r="B13" s="204" t="s">
        <v>16</v>
      </c>
      <c r="C13" s="205" t="s">
        <v>9</v>
      </c>
      <c r="D13" s="206" t="s">
        <v>0</v>
      </c>
      <c r="E13" s="207"/>
      <c r="F13" s="207"/>
      <c r="G13" s="207"/>
      <c r="H13" s="207"/>
      <c r="I13" s="207"/>
      <c r="J13" s="207"/>
      <c r="K13" s="207"/>
      <c r="L13" s="207"/>
      <c r="M13" s="208" t="s">
        <v>7</v>
      </c>
      <c r="N13" s="205" t="s">
        <v>1</v>
      </c>
      <c r="O13" s="205" t="s">
        <v>2</v>
      </c>
      <c r="P13" s="209" t="s">
        <v>3</v>
      </c>
      <c r="Q13" s="210" t="s">
        <v>4</v>
      </c>
      <c r="R13" s="19"/>
    </row>
    <row r="14" spans="1:18" ht="60.75" customHeight="1" thickBot="1" x14ac:dyDescent="0.25">
      <c r="A14" s="7"/>
      <c r="B14" s="193"/>
      <c r="C14" s="184"/>
      <c r="D14" s="59" t="s">
        <v>11</v>
      </c>
      <c r="E14" s="60" t="s">
        <v>12</v>
      </c>
      <c r="F14" s="60" t="s">
        <v>13</v>
      </c>
      <c r="G14" s="60" t="s">
        <v>17</v>
      </c>
      <c r="H14" s="60" t="s">
        <v>5</v>
      </c>
      <c r="I14" s="60" t="s">
        <v>14</v>
      </c>
      <c r="J14" s="60" t="s">
        <v>19</v>
      </c>
      <c r="K14" s="60" t="s">
        <v>15</v>
      </c>
      <c r="L14" s="60" t="s">
        <v>20</v>
      </c>
      <c r="M14" s="197"/>
      <c r="N14" s="184"/>
      <c r="O14" s="184"/>
      <c r="P14" s="186"/>
      <c r="Q14" s="188"/>
      <c r="R14" s="19"/>
    </row>
    <row r="15" spans="1:18" ht="18" customHeight="1" thickBot="1" x14ac:dyDescent="0.25">
      <c r="A15" s="7"/>
      <c r="B15" s="198" t="s">
        <v>68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200"/>
      <c r="R15" s="19"/>
    </row>
    <row r="16" spans="1:18" ht="18.75" customHeight="1" x14ac:dyDescent="0.2">
      <c r="A16" s="18"/>
      <c r="B16" s="70">
        <v>1</v>
      </c>
      <c r="C16" s="112" t="s">
        <v>121</v>
      </c>
      <c r="D16" s="25">
        <v>3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88">
        <v>0</v>
      </c>
      <c r="M16" s="96">
        <f t="shared" ref="M16:M35" si="0">SUM(D16:L16)</f>
        <v>3</v>
      </c>
      <c r="N16" s="37">
        <v>4.5692129629629633E-3</v>
      </c>
      <c r="O16" s="68">
        <f t="shared" ref="O16:O35" si="1">M16*$O$52</f>
        <v>6.9444444444444436E-4</v>
      </c>
      <c r="P16" s="37">
        <f t="shared" ref="P16:P35" si="2">N16+O16</f>
        <v>5.2636574074074079E-3</v>
      </c>
      <c r="Q16" s="92">
        <v>17</v>
      </c>
      <c r="R16" s="20"/>
    </row>
    <row r="17" spans="1:18" ht="18.75" customHeight="1" x14ac:dyDescent="0.2">
      <c r="A17" s="18"/>
      <c r="B17" s="71">
        <v>2</v>
      </c>
      <c r="C17" s="113" t="s">
        <v>122</v>
      </c>
      <c r="D17" s="2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89">
        <v>0</v>
      </c>
      <c r="M17" s="97">
        <f t="shared" si="0"/>
        <v>0</v>
      </c>
      <c r="N17" s="34">
        <v>4.082986111111111E-3</v>
      </c>
      <c r="O17" s="84">
        <f t="shared" si="1"/>
        <v>0</v>
      </c>
      <c r="P17" s="34">
        <f t="shared" si="2"/>
        <v>4.082986111111111E-3</v>
      </c>
      <c r="Q17" s="93">
        <v>9</v>
      </c>
      <c r="R17" s="20"/>
    </row>
    <row r="18" spans="1:18" ht="18.75" customHeight="1" thickBot="1" x14ac:dyDescent="0.25">
      <c r="A18" s="18"/>
      <c r="B18" s="71">
        <v>3</v>
      </c>
      <c r="C18" s="113" t="s">
        <v>123</v>
      </c>
      <c r="D18" s="27">
        <v>0</v>
      </c>
      <c r="E18" s="12"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89">
        <v>0</v>
      </c>
      <c r="M18" s="97">
        <f t="shared" si="0"/>
        <v>2</v>
      </c>
      <c r="N18" s="34">
        <v>2.6984953703703702E-3</v>
      </c>
      <c r="O18" s="84">
        <f t="shared" si="1"/>
        <v>4.6296296296296293E-4</v>
      </c>
      <c r="P18" s="34">
        <f t="shared" si="2"/>
        <v>3.161458333333333E-3</v>
      </c>
      <c r="Q18" s="132" t="s">
        <v>153</v>
      </c>
      <c r="R18" s="20"/>
    </row>
    <row r="19" spans="1:18" ht="18.75" customHeight="1" x14ac:dyDescent="0.2">
      <c r="A19" s="18"/>
      <c r="B19" s="72">
        <v>5</v>
      </c>
      <c r="C19" s="115" t="s">
        <v>113</v>
      </c>
      <c r="D19" s="61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91">
        <v>0</v>
      </c>
      <c r="M19" s="99">
        <f t="shared" si="0"/>
        <v>0</v>
      </c>
      <c r="N19" s="9">
        <v>3.8716435185185178E-3</v>
      </c>
      <c r="O19" s="69">
        <f t="shared" si="1"/>
        <v>0</v>
      </c>
      <c r="P19" s="9">
        <f t="shared" si="2"/>
        <v>3.8716435185185178E-3</v>
      </c>
      <c r="Q19" s="95">
        <v>8</v>
      </c>
      <c r="R19" s="20"/>
    </row>
    <row r="20" spans="1:18" ht="18.75" customHeight="1" x14ac:dyDescent="0.2">
      <c r="A20" s="18"/>
      <c r="B20" s="71">
        <v>9</v>
      </c>
      <c r="C20" s="111" t="s">
        <v>117</v>
      </c>
      <c r="D20" s="27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89">
        <v>0</v>
      </c>
      <c r="M20" s="97">
        <f t="shared" si="0"/>
        <v>0</v>
      </c>
      <c r="N20" s="34">
        <v>2.7443287037037037E-3</v>
      </c>
      <c r="O20" s="84">
        <f t="shared" si="1"/>
        <v>0</v>
      </c>
      <c r="P20" s="34">
        <f t="shared" si="2"/>
        <v>2.7443287037037037E-3</v>
      </c>
      <c r="Q20" s="132" t="s">
        <v>151</v>
      </c>
      <c r="R20" s="21"/>
    </row>
    <row r="21" spans="1:18" ht="18.75" customHeight="1" x14ac:dyDescent="0.2">
      <c r="A21" s="18"/>
      <c r="B21" s="71">
        <v>10</v>
      </c>
      <c r="C21" s="161" t="s">
        <v>118</v>
      </c>
      <c r="D21" s="27">
        <v>0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89">
        <v>0</v>
      </c>
      <c r="M21" s="97">
        <f t="shared" si="0"/>
        <v>2</v>
      </c>
      <c r="N21" s="34">
        <v>4.6337962962962964E-3</v>
      </c>
      <c r="O21" s="84">
        <f t="shared" si="1"/>
        <v>4.6296296296296293E-4</v>
      </c>
      <c r="P21" s="34">
        <f t="shared" si="2"/>
        <v>5.0967592592592592E-3</v>
      </c>
      <c r="Q21" s="93">
        <v>16</v>
      </c>
      <c r="R21" s="20"/>
    </row>
    <row r="22" spans="1:18" ht="18.75" customHeight="1" thickBot="1" x14ac:dyDescent="0.25">
      <c r="A22" s="18"/>
      <c r="B22" s="72">
        <v>11</v>
      </c>
      <c r="C22" s="163" t="s">
        <v>119</v>
      </c>
      <c r="D22" s="61">
        <v>0</v>
      </c>
      <c r="E22" s="62">
        <v>2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91">
        <v>0</v>
      </c>
      <c r="M22" s="99">
        <f t="shared" si="0"/>
        <v>2</v>
      </c>
      <c r="N22" s="9">
        <v>4.322569444444444E-3</v>
      </c>
      <c r="O22" s="69">
        <f t="shared" si="1"/>
        <v>4.6296296296296293E-4</v>
      </c>
      <c r="P22" s="9">
        <f t="shared" si="2"/>
        <v>4.7855324074074067E-3</v>
      </c>
      <c r="Q22" s="95">
        <v>14</v>
      </c>
      <c r="R22" s="20"/>
    </row>
    <row r="23" spans="1:18" ht="18.75" customHeight="1" thickBot="1" x14ac:dyDescent="0.25">
      <c r="A23" s="18"/>
      <c r="B23" s="71">
        <v>12</v>
      </c>
      <c r="C23" s="162" t="s">
        <v>120</v>
      </c>
      <c r="D23" s="27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89">
        <v>0</v>
      </c>
      <c r="M23" s="97">
        <f t="shared" si="0"/>
        <v>0</v>
      </c>
      <c r="N23" s="34">
        <v>3.1128472222222221E-3</v>
      </c>
      <c r="O23" s="84">
        <f t="shared" si="1"/>
        <v>0</v>
      </c>
      <c r="P23" s="34">
        <f t="shared" si="2"/>
        <v>3.1128472222222221E-3</v>
      </c>
      <c r="Q23" s="132" t="s">
        <v>152</v>
      </c>
      <c r="R23" s="20"/>
    </row>
    <row r="24" spans="1:18" ht="18.75" customHeight="1" x14ac:dyDescent="0.2">
      <c r="A24" s="18"/>
      <c r="B24" s="71">
        <v>13</v>
      </c>
      <c r="C24" s="112" t="s">
        <v>124</v>
      </c>
      <c r="D24" s="27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89">
        <v>1</v>
      </c>
      <c r="M24" s="97">
        <f t="shared" si="0"/>
        <v>1</v>
      </c>
      <c r="N24" s="34">
        <v>3.3275462962962968E-3</v>
      </c>
      <c r="O24" s="84">
        <f t="shared" si="1"/>
        <v>2.3148148148148146E-4</v>
      </c>
      <c r="P24" s="34">
        <f t="shared" si="2"/>
        <v>3.5590277777777781E-3</v>
      </c>
      <c r="Q24" s="93">
        <v>5</v>
      </c>
      <c r="R24" s="20"/>
    </row>
    <row r="25" spans="1:18" ht="18.75" customHeight="1" x14ac:dyDescent="0.2">
      <c r="A25" s="18"/>
      <c r="B25" s="71">
        <v>14</v>
      </c>
      <c r="C25" s="113" t="s">
        <v>125</v>
      </c>
      <c r="D25" s="27">
        <v>0</v>
      </c>
      <c r="E25" s="12">
        <v>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89">
        <v>0</v>
      </c>
      <c r="M25" s="97">
        <f t="shared" si="0"/>
        <v>4</v>
      </c>
      <c r="N25" s="34">
        <v>3.5103009259259258E-3</v>
      </c>
      <c r="O25" s="84">
        <f t="shared" si="1"/>
        <v>9.2592592592592585E-4</v>
      </c>
      <c r="P25" s="34">
        <f t="shared" si="2"/>
        <v>4.4362268518518518E-3</v>
      </c>
      <c r="Q25" s="93">
        <v>11</v>
      </c>
      <c r="R25" s="20"/>
    </row>
    <row r="26" spans="1:18" ht="18.75" customHeight="1" thickBot="1" x14ac:dyDescent="0.25">
      <c r="A26" s="18"/>
      <c r="B26" s="71">
        <v>16</v>
      </c>
      <c r="C26" s="114" t="s">
        <v>126</v>
      </c>
      <c r="D26" s="27">
        <v>0</v>
      </c>
      <c r="E26" s="12">
        <v>0</v>
      </c>
      <c r="F26" s="12">
        <v>0</v>
      </c>
      <c r="G26" s="12">
        <v>0</v>
      </c>
      <c r="H26" s="12">
        <v>3</v>
      </c>
      <c r="I26" s="12">
        <v>0</v>
      </c>
      <c r="J26" s="12">
        <v>0</v>
      </c>
      <c r="K26" s="12">
        <v>0</v>
      </c>
      <c r="L26" s="89">
        <v>1</v>
      </c>
      <c r="M26" s="97">
        <f t="shared" si="0"/>
        <v>4</v>
      </c>
      <c r="N26" s="34">
        <v>4.0275462962962964E-3</v>
      </c>
      <c r="O26" s="84">
        <f t="shared" si="1"/>
        <v>9.2592592592592585E-4</v>
      </c>
      <c r="P26" s="34">
        <f t="shared" si="2"/>
        <v>4.953472222222222E-3</v>
      </c>
      <c r="Q26" s="93">
        <v>15</v>
      </c>
      <c r="R26" s="20"/>
    </row>
    <row r="27" spans="1:18" ht="18.75" customHeight="1" x14ac:dyDescent="0.2">
      <c r="A27" s="18"/>
      <c r="B27" s="71">
        <v>17</v>
      </c>
      <c r="C27" s="112" t="s">
        <v>127</v>
      </c>
      <c r="D27" s="27">
        <v>0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89">
        <v>0</v>
      </c>
      <c r="M27" s="97">
        <f t="shared" si="0"/>
        <v>1</v>
      </c>
      <c r="N27" s="34">
        <v>4.3819444444444444E-3</v>
      </c>
      <c r="O27" s="84">
        <f t="shared" si="1"/>
        <v>2.3148148148148146E-4</v>
      </c>
      <c r="P27" s="34">
        <f t="shared" si="2"/>
        <v>4.6134259259259262E-3</v>
      </c>
      <c r="Q27" s="93">
        <v>13</v>
      </c>
      <c r="R27" s="20"/>
    </row>
    <row r="28" spans="1:18" ht="18.75" customHeight="1" thickBot="1" x14ac:dyDescent="0.25">
      <c r="A28" s="18"/>
      <c r="B28" s="72">
        <v>18</v>
      </c>
      <c r="C28" s="113" t="s">
        <v>128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91">
        <v>1</v>
      </c>
      <c r="M28" s="99">
        <f t="shared" si="0"/>
        <v>1</v>
      </c>
      <c r="N28" s="9">
        <v>5.5011574074074069E-3</v>
      </c>
      <c r="O28" s="69">
        <f t="shared" si="1"/>
        <v>2.3148148148148146E-4</v>
      </c>
      <c r="P28" s="9">
        <f t="shared" si="2"/>
        <v>5.7326388888888887E-3</v>
      </c>
      <c r="Q28" s="95">
        <v>18</v>
      </c>
      <c r="R28" s="20"/>
    </row>
    <row r="29" spans="1:18" ht="18.75" customHeight="1" x14ac:dyDescent="0.2">
      <c r="A29" s="18"/>
      <c r="B29" s="71">
        <v>20</v>
      </c>
      <c r="C29" s="112" t="s">
        <v>129</v>
      </c>
      <c r="D29" s="27">
        <v>0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89">
        <v>0</v>
      </c>
      <c r="M29" s="97">
        <f t="shared" si="0"/>
        <v>3</v>
      </c>
      <c r="N29" s="34">
        <v>3.5635416666666667E-3</v>
      </c>
      <c r="O29" s="84">
        <f t="shared" si="1"/>
        <v>6.9444444444444436E-4</v>
      </c>
      <c r="P29" s="34">
        <f t="shared" si="2"/>
        <v>4.2579861111111108E-3</v>
      </c>
      <c r="Q29" s="93">
        <v>10</v>
      </c>
      <c r="R29" s="20"/>
    </row>
    <row r="30" spans="1:18" ht="18.75" customHeight="1" x14ac:dyDescent="0.2">
      <c r="A30" s="18"/>
      <c r="B30" s="71">
        <v>21</v>
      </c>
      <c r="C30" s="113" t="s">
        <v>130</v>
      </c>
      <c r="D30" s="27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89">
        <v>0</v>
      </c>
      <c r="M30" s="97">
        <f t="shared" si="0"/>
        <v>0</v>
      </c>
      <c r="N30" s="34">
        <v>3.7736111111111113E-3</v>
      </c>
      <c r="O30" s="84">
        <f t="shared" si="1"/>
        <v>0</v>
      </c>
      <c r="P30" s="34">
        <f t="shared" si="2"/>
        <v>3.7736111111111113E-3</v>
      </c>
      <c r="Q30" s="93">
        <v>6</v>
      </c>
      <c r="R30" s="20"/>
    </row>
    <row r="31" spans="1:18" ht="18.75" customHeight="1" x14ac:dyDescent="0.2">
      <c r="A31" s="18"/>
      <c r="B31" s="71">
        <v>22</v>
      </c>
      <c r="C31" s="113" t="s">
        <v>131</v>
      </c>
      <c r="D31" s="27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89">
        <v>0</v>
      </c>
      <c r="M31" s="97">
        <f t="shared" si="0"/>
        <v>0</v>
      </c>
      <c r="N31" s="34">
        <v>3.5046296296296297E-3</v>
      </c>
      <c r="O31" s="84">
        <f t="shared" si="1"/>
        <v>0</v>
      </c>
      <c r="P31" s="34">
        <f t="shared" si="2"/>
        <v>3.5046296296296297E-3</v>
      </c>
      <c r="Q31" s="93">
        <v>4</v>
      </c>
      <c r="R31" s="20"/>
    </row>
    <row r="32" spans="1:18" ht="18.75" customHeight="1" thickBot="1" x14ac:dyDescent="0.25">
      <c r="A32" s="18"/>
      <c r="B32" s="72">
        <v>23</v>
      </c>
      <c r="C32" s="117" t="s">
        <v>132</v>
      </c>
      <c r="D32" s="61">
        <v>3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3</v>
      </c>
      <c r="K32" s="62">
        <v>3</v>
      </c>
      <c r="L32" s="91">
        <v>0</v>
      </c>
      <c r="M32" s="99">
        <f t="shared" si="0"/>
        <v>9</v>
      </c>
      <c r="N32" s="9">
        <v>6.0840277777777776E-3</v>
      </c>
      <c r="O32" s="69">
        <f t="shared" si="1"/>
        <v>2.0833333333333333E-3</v>
      </c>
      <c r="P32" s="9">
        <f t="shared" si="2"/>
        <v>8.1673611111111113E-3</v>
      </c>
      <c r="Q32" s="95">
        <v>20</v>
      </c>
      <c r="R32" s="20"/>
    </row>
    <row r="33" spans="1:18" ht="18.75" customHeight="1" x14ac:dyDescent="0.2">
      <c r="A33" s="18"/>
      <c r="B33" s="71">
        <v>24</v>
      </c>
      <c r="C33" s="112" t="s">
        <v>133</v>
      </c>
      <c r="D33" s="27">
        <v>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89">
        <v>0</v>
      </c>
      <c r="M33" s="97">
        <f t="shared" si="0"/>
        <v>3</v>
      </c>
      <c r="N33" s="34">
        <v>3.1265046296296297E-3</v>
      </c>
      <c r="O33" s="84">
        <f t="shared" si="1"/>
        <v>6.9444444444444436E-4</v>
      </c>
      <c r="P33" s="34">
        <f t="shared" si="2"/>
        <v>3.8209490740740738E-3</v>
      </c>
      <c r="Q33" s="93">
        <v>7</v>
      </c>
      <c r="R33" s="20"/>
    </row>
    <row r="34" spans="1:18" ht="18.75" customHeight="1" x14ac:dyDescent="0.2">
      <c r="A34" s="18"/>
      <c r="B34" s="72">
        <v>25</v>
      </c>
      <c r="C34" s="113" t="s">
        <v>134</v>
      </c>
      <c r="D34" s="61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91">
        <v>0</v>
      </c>
      <c r="M34" s="99">
        <f t="shared" si="0"/>
        <v>0</v>
      </c>
      <c r="N34" s="9">
        <v>4.4471064814814816E-3</v>
      </c>
      <c r="O34" s="69">
        <f t="shared" si="1"/>
        <v>0</v>
      </c>
      <c r="P34" s="9">
        <f t="shared" si="2"/>
        <v>4.4471064814814816E-3</v>
      </c>
      <c r="Q34" s="95">
        <v>12</v>
      </c>
      <c r="R34" s="21"/>
    </row>
    <row r="35" spans="1:18" ht="18.75" customHeight="1" thickBot="1" x14ac:dyDescent="0.25">
      <c r="A35" s="18"/>
      <c r="B35" s="71">
        <v>26</v>
      </c>
      <c r="C35" s="114" t="s">
        <v>135</v>
      </c>
      <c r="D35" s="27">
        <v>0</v>
      </c>
      <c r="E35" s="12">
        <v>0</v>
      </c>
      <c r="F35" s="12">
        <v>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89">
        <v>0</v>
      </c>
      <c r="M35" s="97">
        <f t="shared" si="0"/>
        <v>3</v>
      </c>
      <c r="N35" s="34">
        <v>5.1506944444444447E-3</v>
      </c>
      <c r="O35" s="84">
        <f t="shared" si="1"/>
        <v>6.9444444444444436E-4</v>
      </c>
      <c r="P35" s="34">
        <f t="shared" si="2"/>
        <v>5.8451388888888893E-3</v>
      </c>
      <c r="Q35" s="93">
        <v>19</v>
      </c>
      <c r="R35" s="21"/>
    </row>
    <row r="36" spans="1:18" ht="18.75" customHeight="1" thickBot="1" x14ac:dyDescent="0.25">
      <c r="A36" s="18"/>
      <c r="B36" s="214" t="s">
        <v>69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1"/>
    </row>
    <row r="37" spans="1:18" ht="18.75" customHeight="1" x14ac:dyDescent="0.2">
      <c r="A37" s="18"/>
      <c r="B37" s="70">
        <v>1</v>
      </c>
      <c r="C37" s="51" t="s">
        <v>110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74">
        <v>2</v>
      </c>
      <c r="M37" s="22">
        <f t="shared" ref="M37:M50" si="3">SUM(D37:L37)</f>
        <v>2</v>
      </c>
      <c r="N37" s="68">
        <v>4.8982638888888886E-3</v>
      </c>
      <c r="O37" s="37">
        <f t="shared" ref="O37:O50" si="4">M37*$O$52</f>
        <v>4.6296296296296293E-4</v>
      </c>
      <c r="P37" s="37">
        <f t="shared" ref="P37:P50" si="5">N37+O37</f>
        <v>5.3612268518518514E-3</v>
      </c>
      <c r="Q37" s="92">
        <v>10</v>
      </c>
      <c r="R37" s="21"/>
    </row>
    <row r="38" spans="1:18" ht="18.75" customHeight="1" x14ac:dyDescent="0.2">
      <c r="A38" s="18"/>
      <c r="B38" s="72">
        <v>2</v>
      </c>
      <c r="C38" s="17" t="s">
        <v>111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77">
        <v>0</v>
      </c>
      <c r="M38" s="10">
        <f t="shared" si="3"/>
        <v>0</v>
      </c>
      <c r="N38" s="69">
        <v>4.067361111111111E-3</v>
      </c>
      <c r="O38" s="9">
        <f t="shared" si="4"/>
        <v>0</v>
      </c>
      <c r="P38" s="9">
        <f t="shared" si="5"/>
        <v>4.067361111111111E-3</v>
      </c>
      <c r="Q38" s="95">
        <v>6</v>
      </c>
      <c r="R38" s="21"/>
    </row>
    <row r="39" spans="1:18" ht="18.75" customHeight="1" thickBot="1" x14ac:dyDescent="0.25">
      <c r="A39" s="18"/>
      <c r="B39" s="72">
        <v>4</v>
      </c>
      <c r="C39" s="30" t="s">
        <v>112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77">
        <v>0</v>
      </c>
      <c r="M39" s="10">
        <f t="shared" si="3"/>
        <v>0</v>
      </c>
      <c r="N39" s="69">
        <v>6.0107638888888884E-3</v>
      </c>
      <c r="O39" s="9">
        <f t="shared" si="4"/>
        <v>0</v>
      </c>
      <c r="P39" s="9">
        <f t="shared" si="5"/>
        <v>6.0107638888888884E-3</v>
      </c>
      <c r="Q39" s="95">
        <v>12</v>
      </c>
      <c r="R39" s="21"/>
    </row>
    <row r="40" spans="1:18" ht="18.75" customHeight="1" x14ac:dyDescent="0.2">
      <c r="A40" s="18"/>
      <c r="B40" s="72">
        <v>5</v>
      </c>
      <c r="C40" s="121" t="s">
        <v>139</v>
      </c>
      <c r="D40" s="61">
        <v>3</v>
      </c>
      <c r="E40" s="62">
        <v>2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77">
        <v>0</v>
      </c>
      <c r="M40" s="10">
        <f t="shared" si="3"/>
        <v>5</v>
      </c>
      <c r="N40" s="69">
        <v>3.7842592592592593E-3</v>
      </c>
      <c r="O40" s="9">
        <f t="shared" si="4"/>
        <v>1.1574074074074073E-3</v>
      </c>
      <c r="P40" s="9">
        <f t="shared" si="5"/>
        <v>4.9416666666666671E-3</v>
      </c>
      <c r="Q40" s="95">
        <v>7</v>
      </c>
      <c r="R40" s="21"/>
    </row>
    <row r="41" spans="1:18" ht="18.75" customHeight="1" x14ac:dyDescent="0.2">
      <c r="A41" s="18"/>
      <c r="B41" s="71">
        <v>6</v>
      </c>
      <c r="C41" s="164" t="s">
        <v>140</v>
      </c>
      <c r="D41" s="27">
        <v>3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75">
        <v>0</v>
      </c>
      <c r="M41" s="29">
        <f t="shared" si="3"/>
        <v>3</v>
      </c>
      <c r="N41" s="84">
        <v>2.6561342592592591E-3</v>
      </c>
      <c r="O41" s="34">
        <f t="shared" si="4"/>
        <v>6.9444444444444436E-4</v>
      </c>
      <c r="P41" s="34">
        <f t="shared" si="5"/>
        <v>3.3505787037037037E-3</v>
      </c>
      <c r="Q41" s="132" t="s">
        <v>152</v>
      </c>
      <c r="R41" s="21"/>
    </row>
    <row r="42" spans="1:18" ht="18.75" customHeight="1" thickBot="1" x14ac:dyDescent="0.25">
      <c r="A42" s="18"/>
      <c r="B42" s="71">
        <v>7</v>
      </c>
      <c r="C42" s="160" t="s">
        <v>159</v>
      </c>
      <c r="D42" s="27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75">
        <v>0</v>
      </c>
      <c r="M42" s="29">
        <f t="shared" si="3"/>
        <v>0</v>
      </c>
      <c r="N42" s="84">
        <v>3.283912037037037E-3</v>
      </c>
      <c r="O42" s="34">
        <f t="shared" si="4"/>
        <v>0</v>
      </c>
      <c r="P42" s="34">
        <f t="shared" si="5"/>
        <v>3.283912037037037E-3</v>
      </c>
      <c r="Q42" s="132" t="s">
        <v>151</v>
      </c>
      <c r="R42" s="21"/>
    </row>
    <row r="43" spans="1:18" ht="18.75" customHeight="1" thickBot="1" x14ac:dyDescent="0.25">
      <c r="A43" s="18"/>
      <c r="B43" s="71">
        <v>8</v>
      </c>
      <c r="C43" s="86" t="s">
        <v>73</v>
      </c>
      <c r="D43" s="27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75">
        <v>0</v>
      </c>
      <c r="M43" s="29">
        <f t="shared" si="3"/>
        <v>0</v>
      </c>
      <c r="N43" s="84">
        <v>4.9591435185185181E-3</v>
      </c>
      <c r="O43" s="34">
        <f t="shared" si="4"/>
        <v>0</v>
      </c>
      <c r="P43" s="34">
        <f t="shared" si="5"/>
        <v>4.9591435185185181E-3</v>
      </c>
      <c r="Q43" s="93">
        <v>8</v>
      </c>
      <c r="R43" s="21"/>
    </row>
    <row r="44" spans="1:18" ht="18.75" customHeight="1" x14ac:dyDescent="0.2">
      <c r="A44" s="18"/>
      <c r="B44" s="81">
        <v>9</v>
      </c>
      <c r="C44" s="23" t="s">
        <v>70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77">
        <v>0</v>
      </c>
      <c r="M44" s="10">
        <f t="shared" si="3"/>
        <v>0</v>
      </c>
      <c r="N44" s="69">
        <v>3.6546296296296296E-3</v>
      </c>
      <c r="O44" s="9">
        <f t="shared" si="4"/>
        <v>0</v>
      </c>
      <c r="P44" s="9">
        <f t="shared" si="5"/>
        <v>3.6546296296296296E-3</v>
      </c>
      <c r="Q44" s="131" t="s">
        <v>153</v>
      </c>
      <c r="R44" s="21"/>
    </row>
    <row r="45" spans="1:18" ht="18.75" customHeight="1" x14ac:dyDescent="0.2">
      <c r="A45" s="18"/>
      <c r="B45" s="81">
        <v>10</v>
      </c>
      <c r="C45" s="17" t="s">
        <v>71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3</v>
      </c>
      <c r="K45" s="62">
        <v>0</v>
      </c>
      <c r="L45" s="77">
        <v>0</v>
      </c>
      <c r="M45" s="10">
        <f t="shared" si="3"/>
        <v>3</v>
      </c>
      <c r="N45" s="69">
        <v>3.1362268518518518E-3</v>
      </c>
      <c r="O45" s="9">
        <f t="shared" si="4"/>
        <v>6.9444444444444436E-4</v>
      </c>
      <c r="P45" s="9">
        <f t="shared" si="5"/>
        <v>3.8306712962962964E-3</v>
      </c>
      <c r="Q45" s="95">
        <v>5</v>
      </c>
      <c r="R45" s="21"/>
    </row>
    <row r="46" spans="1:18" ht="18.75" customHeight="1" x14ac:dyDescent="0.2">
      <c r="A46" s="18"/>
      <c r="B46" s="79">
        <v>11</v>
      </c>
      <c r="C46" s="17" t="s">
        <v>158</v>
      </c>
      <c r="D46" s="27">
        <v>3</v>
      </c>
      <c r="E46" s="12">
        <v>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75">
        <v>0</v>
      </c>
      <c r="M46" s="29">
        <f t="shared" si="3"/>
        <v>5</v>
      </c>
      <c r="N46" s="84">
        <v>4.3422453703703704E-3</v>
      </c>
      <c r="O46" s="34">
        <f t="shared" si="4"/>
        <v>1.1574074074074073E-3</v>
      </c>
      <c r="P46" s="34">
        <f t="shared" si="5"/>
        <v>5.4996527777777778E-3</v>
      </c>
      <c r="Q46" s="93">
        <v>11</v>
      </c>
      <c r="R46" s="21"/>
    </row>
    <row r="47" spans="1:18" ht="18.75" customHeight="1" thickBot="1" x14ac:dyDescent="0.25">
      <c r="A47" s="18"/>
      <c r="B47" s="81">
        <v>12</v>
      </c>
      <c r="C47" s="30" t="s">
        <v>72</v>
      </c>
      <c r="D47" s="27">
        <v>3</v>
      </c>
      <c r="E47" s="12">
        <v>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75">
        <v>1</v>
      </c>
      <c r="M47" s="29">
        <f t="shared" si="3"/>
        <v>6</v>
      </c>
      <c r="N47" s="84">
        <v>5.7136574074074069E-3</v>
      </c>
      <c r="O47" s="34">
        <f t="shared" si="4"/>
        <v>1.3888888888888887E-3</v>
      </c>
      <c r="P47" s="34">
        <f t="shared" si="5"/>
        <v>7.102546296296296E-3</v>
      </c>
      <c r="Q47" s="93">
        <v>14</v>
      </c>
      <c r="R47" s="21"/>
    </row>
    <row r="48" spans="1:18" ht="18.75" customHeight="1" x14ac:dyDescent="0.2">
      <c r="A48" s="18"/>
      <c r="B48" s="72">
        <v>13</v>
      </c>
      <c r="C48" s="166" t="s">
        <v>166</v>
      </c>
      <c r="D48" s="27">
        <v>0</v>
      </c>
      <c r="E48" s="12">
        <v>2</v>
      </c>
      <c r="F48" s="12">
        <v>3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75">
        <v>0</v>
      </c>
      <c r="M48" s="29">
        <f t="shared" si="3"/>
        <v>5</v>
      </c>
      <c r="N48" s="84">
        <v>5.8046296296296292E-3</v>
      </c>
      <c r="O48" s="34">
        <f t="shared" si="4"/>
        <v>1.1574074074074073E-3</v>
      </c>
      <c r="P48" s="34">
        <f t="shared" si="5"/>
        <v>6.9620370370370365E-3</v>
      </c>
      <c r="Q48" s="93">
        <v>13</v>
      </c>
      <c r="R48" s="21"/>
    </row>
    <row r="49" spans="1:18" ht="18.75" customHeight="1" x14ac:dyDescent="0.2">
      <c r="A49" s="18"/>
      <c r="B49" s="72">
        <v>14</v>
      </c>
      <c r="C49" s="165" t="s">
        <v>165</v>
      </c>
      <c r="D49" s="27">
        <v>3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5">
        <v>0</v>
      </c>
      <c r="M49" s="29">
        <f t="shared" si="3"/>
        <v>5</v>
      </c>
      <c r="N49" s="84">
        <v>4.0302083333333327E-3</v>
      </c>
      <c r="O49" s="34">
        <f t="shared" si="4"/>
        <v>1.1574074074074073E-3</v>
      </c>
      <c r="P49" s="34">
        <f t="shared" si="5"/>
        <v>5.18761574074074E-3</v>
      </c>
      <c r="Q49" s="93">
        <v>9</v>
      </c>
      <c r="R49" s="21"/>
    </row>
    <row r="50" spans="1:18" ht="18.75" customHeight="1" thickBot="1" x14ac:dyDescent="0.25">
      <c r="A50" s="18"/>
      <c r="B50" s="118">
        <v>15</v>
      </c>
      <c r="C50" s="87" t="s">
        <v>160</v>
      </c>
      <c r="D50" s="28">
        <v>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76">
        <v>0</v>
      </c>
      <c r="M50" s="15">
        <f t="shared" si="3"/>
        <v>3</v>
      </c>
      <c r="N50" s="85">
        <v>2.987847222222222E-3</v>
      </c>
      <c r="O50" s="83">
        <f t="shared" si="4"/>
        <v>6.9444444444444436E-4</v>
      </c>
      <c r="P50" s="83">
        <f t="shared" si="5"/>
        <v>3.6822916666666662E-3</v>
      </c>
      <c r="Q50" s="94">
        <v>4</v>
      </c>
      <c r="R50" s="21"/>
    </row>
    <row r="51" spans="1:18" ht="18.75" customHeight="1" x14ac:dyDescent="0.2">
      <c r="A51" s="18"/>
      <c r="B51" s="19"/>
      <c r="C51" s="5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50"/>
      <c r="O51" s="56"/>
      <c r="P51" s="56"/>
      <c r="Q51" s="58"/>
      <c r="R51" s="21"/>
    </row>
    <row r="52" spans="1:18" ht="12.75" customHeight="1" x14ac:dyDescent="0.2">
      <c r="C52" s="168"/>
      <c r="D52" s="1"/>
      <c r="E52" s="1"/>
      <c r="F52" s="31"/>
      <c r="G52" s="3"/>
      <c r="H52" s="3"/>
      <c r="I52" s="3"/>
      <c r="J52" s="3"/>
      <c r="K52" s="3"/>
      <c r="L52" s="3"/>
      <c r="M52" s="3"/>
      <c r="N52" s="4" t="s">
        <v>42</v>
      </c>
      <c r="O52" s="67">
        <v>2.3148148148148146E-4</v>
      </c>
      <c r="P52" s="46"/>
    </row>
    <row r="53" spans="1:18" x14ac:dyDescent="0.2">
      <c r="C53" s="73"/>
    </row>
    <row r="54" spans="1:18" x14ac:dyDescent="0.2">
      <c r="C54" s="73"/>
      <c r="N54" s="4" t="s">
        <v>43</v>
      </c>
      <c r="O54" s="16" t="s">
        <v>141</v>
      </c>
    </row>
    <row r="55" spans="1:18" x14ac:dyDescent="0.2">
      <c r="N55" s="4" t="s">
        <v>44</v>
      </c>
      <c r="O55" s="2" t="s">
        <v>45</v>
      </c>
    </row>
    <row r="58" spans="1:18" x14ac:dyDescent="0.2">
      <c r="C58" s="100"/>
    </row>
    <row r="59" spans="1:18" x14ac:dyDescent="0.2">
      <c r="C59" s="100"/>
    </row>
    <row r="60" spans="1:18" x14ac:dyDescent="0.2">
      <c r="C60" s="73"/>
    </row>
    <row r="61" spans="1:18" x14ac:dyDescent="0.2">
      <c r="C61" s="73"/>
    </row>
    <row r="62" spans="1:18" x14ac:dyDescent="0.2">
      <c r="C62" s="18"/>
    </row>
  </sheetData>
  <sortState ref="B38:Q51">
    <sortCondition ref="B38:B51"/>
  </sortState>
  <mergeCells count="16">
    <mergeCell ref="A1:R1"/>
    <mergeCell ref="A3:R4"/>
    <mergeCell ref="A7:R7"/>
    <mergeCell ref="A8:R8"/>
    <mergeCell ref="A10:R10"/>
    <mergeCell ref="B15:Q15"/>
    <mergeCell ref="B36:Q36"/>
    <mergeCell ref="A11:R11"/>
    <mergeCell ref="B13:B14"/>
    <mergeCell ref="C13:C14"/>
    <mergeCell ref="D13:L13"/>
    <mergeCell ref="M13:M14"/>
    <mergeCell ref="N13:N14"/>
    <mergeCell ref="O13:O14"/>
    <mergeCell ref="P13:P14"/>
    <mergeCell ref="Q13:Q14"/>
  </mergeCells>
  <phoneticPr fontId="1" type="noConversion"/>
  <pageMargins left="0.17" right="0.18" top="0.54" bottom="0" header="0.17" footer="0.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61"/>
  <sheetViews>
    <sheetView topLeftCell="A31" workbookViewId="0">
      <selection activeCell="C38" sqref="C38:C40"/>
    </sheetView>
  </sheetViews>
  <sheetFormatPr defaultRowHeight="12.75" x14ac:dyDescent="0.2"/>
  <cols>
    <col min="1" max="1" width="0.28515625" style="2" customWidth="1"/>
    <col min="2" max="2" width="2.7109375" style="2" customWidth="1"/>
    <col min="3" max="3" width="45.85546875" style="2" customWidth="1"/>
    <col min="4" max="10" width="3.140625" style="2" customWidth="1"/>
    <col min="11" max="12" width="8.7109375" style="2" customWidth="1"/>
    <col min="13" max="13" width="9.140625" style="2" customWidth="1"/>
    <col min="14" max="15" width="4" style="2" customWidth="1"/>
    <col min="16" max="16384" width="9.140625" style="2"/>
  </cols>
  <sheetData>
    <row r="1" spans="1:15" ht="14.25" customHeight="1" x14ac:dyDescent="0.2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0.75" customHeight="1" x14ac:dyDescent="0.2"/>
    <row r="3" spans="1:15" x14ac:dyDescent="0.2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2.25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.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3.7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4.25" x14ac:dyDescent="0.2">
      <c r="A7" s="202" t="s">
        <v>100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1:15" ht="6.75" customHeight="1" x14ac:dyDescent="0.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1.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4.25" x14ac:dyDescent="0.2">
      <c r="A10" s="203" t="s">
        <v>67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5" ht="14.25" x14ac:dyDescent="0.2">
      <c r="A11" s="203" t="s">
        <v>10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ht="3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5" ht="12.75" customHeight="1" thickBot="1" x14ac:dyDescent="0.25">
      <c r="A13" s="7"/>
      <c r="B13" s="204" t="s">
        <v>16</v>
      </c>
      <c r="C13" s="205" t="s">
        <v>9</v>
      </c>
      <c r="D13" s="206" t="s">
        <v>0</v>
      </c>
      <c r="E13" s="207"/>
      <c r="F13" s="207"/>
      <c r="G13" s="207"/>
      <c r="H13" s="207"/>
      <c r="I13" s="207"/>
      <c r="J13" s="208" t="s">
        <v>7</v>
      </c>
      <c r="K13" s="205" t="s">
        <v>1</v>
      </c>
      <c r="L13" s="205" t="s">
        <v>2</v>
      </c>
      <c r="M13" s="209" t="s">
        <v>3</v>
      </c>
      <c r="N13" s="210" t="s">
        <v>4</v>
      </c>
      <c r="O13" s="19"/>
    </row>
    <row r="14" spans="1:15" ht="60.75" customHeight="1" thickBot="1" x14ac:dyDescent="0.25">
      <c r="A14" s="7"/>
      <c r="B14" s="193"/>
      <c r="C14" s="184"/>
      <c r="D14" s="59" t="s">
        <v>74</v>
      </c>
      <c r="E14" s="60" t="s">
        <v>11</v>
      </c>
      <c r="F14" s="60" t="s">
        <v>12</v>
      </c>
      <c r="G14" s="60" t="s">
        <v>75</v>
      </c>
      <c r="H14" s="60" t="s">
        <v>5</v>
      </c>
      <c r="I14" s="60" t="s">
        <v>15</v>
      </c>
      <c r="J14" s="197"/>
      <c r="K14" s="184"/>
      <c r="L14" s="184"/>
      <c r="M14" s="186"/>
      <c r="N14" s="188"/>
      <c r="O14" s="19"/>
    </row>
    <row r="15" spans="1:15" ht="18" customHeight="1" thickBot="1" x14ac:dyDescent="0.25">
      <c r="A15" s="7"/>
      <c r="B15" s="198" t="s">
        <v>68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19"/>
    </row>
    <row r="16" spans="1:15" ht="18" customHeight="1" thickBot="1" x14ac:dyDescent="0.25">
      <c r="A16" s="18"/>
      <c r="B16" s="35">
        <v>1</v>
      </c>
      <c r="C16" s="140" t="s">
        <v>88</v>
      </c>
      <c r="D16" s="25">
        <v>0</v>
      </c>
      <c r="E16" s="26">
        <v>0</v>
      </c>
      <c r="F16" s="26">
        <v>2</v>
      </c>
      <c r="G16" s="26">
        <v>0</v>
      </c>
      <c r="H16" s="26">
        <v>0</v>
      </c>
      <c r="I16" s="88">
        <v>0</v>
      </c>
      <c r="J16" s="53">
        <f t="shared" ref="J16" si="0">SUM(D16:I16)</f>
        <v>2</v>
      </c>
      <c r="K16" s="135">
        <v>5.0357638888888891E-3</v>
      </c>
      <c r="L16" s="37">
        <f>J16*$L$54</f>
        <v>2.3148148148148146E-4</v>
      </c>
      <c r="M16" s="37">
        <f t="shared" ref="M16" si="1">K16+L16</f>
        <v>5.2672453703703709E-3</v>
      </c>
      <c r="N16" s="92">
        <v>20</v>
      </c>
      <c r="O16" s="19"/>
    </row>
    <row r="17" spans="1:15" ht="18.75" customHeight="1" x14ac:dyDescent="0.2">
      <c r="A17" s="18"/>
      <c r="B17" s="5">
        <v>2</v>
      </c>
      <c r="C17" s="23" t="s">
        <v>157</v>
      </c>
      <c r="D17" s="27">
        <v>0</v>
      </c>
      <c r="E17" s="12">
        <v>0</v>
      </c>
      <c r="F17" s="12">
        <v>0</v>
      </c>
      <c r="G17" s="12">
        <v>0</v>
      </c>
      <c r="H17" s="12">
        <v>0</v>
      </c>
      <c r="I17" s="89">
        <v>0</v>
      </c>
      <c r="J17" s="11">
        <f t="shared" ref="J17:J34" si="2">SUM(D17:I17)</f>
        <v>0</v>
      </c>
      <c r="K17" s="136">
        <v>4.3903935185185183E-3</v>
      </c>
      <c r="L17" s="34">
        <f t="shared" ref="L17:L34" si="3">J17*$L$54</f>
        <v>0</v>
      </c>
      <c r="M17" s="34">
        <f t="shared" ref="M17:M36" si="4">K17+L17</f>
        <v>4.3903935185185183E-3</v>
      </c>
      <c r="N17" s="93">
        <v>19</v>
      </c>
      <c r="O17" s="20"/>
    </row>
    <row r="18" spans="1:15" ht="18.75" customHeight="1" x14ac:dyDescent="0.2">
      <c r="A18" s="18"/>
      <c r="B18" s="102">
        <v>3</v>
      </c>
      <c r="C18" s="24" t="s">
        <v>156</v>
      </c>
      <c r="D18" s="61">
        <v>0</v>
      </c>
      <c r="E18" s="62">
        <v>0</v>
      </c>
      <c r="F18" s="62">
        <v>0</v>
      </c>
      <c r="G18" s="62">
        <v>0</v>
      </c>
      <c r="H18" s="62">
        <v>0</v>
      </c>
      <c r="I18" s="91">
        <v>0</v>
      </c>
      <c r="J18" s="99">
        <f t="shared" si="2"/>
        <v>0</v>
      </c>
      <c r="K18" s="105">
        <v>2.2921296296296296E-3</v>
      </c>
      <c r="L18" s="9">
        <f t="shared" si="3"/>
        <v>0</v>
      </c>
      <c r="M18" s="9">
        <f t="shared" si="4"/>
        <v>2.2921296296296296E-3</v>
      </c>
      <c r="N18" s="95">
        <v>7</v>
      </c>
      <c r="O18" s="20"/>
    </row>
    <row r="19" spans="1:15" ht="18.75" customHeight="1" thickBot="1" x14ac:dyDescent="0.25">
      <c r="A19" s="18"/>
      <c r="B19" s="5">
        <v>4</v>
      </c>
      <c r="C19" s="45" t="s">
        <v>155</v>
      </c>
      <c r="D19" s="27">
        <v>0</v>
      </c>
      <c r="E19" s="12">
        <v>0</v>
      </c>
      <c r="F19" s="12">
        <v>0</v>
      </c>
      <c r="G19" s="12">
        <v>0</v>
      </c>
      <c r="H19" s="12">
        <v>0</v>
      </c>
      <c r="I19" s="89">
        <v>0</v>
      </c>
      <c r="J19" s="97">
        <f t="shared" si="2"/>
        <v>0</v>
      </c>
      <c r="K19" s="137">
        <v>3.0385416666666664E-3</v>
      </c>
      <c r="L19" s="34">
        <f t="shared" si="3"/>
        <v>0</v>
      </c>
      <c r="M19" s="34">
        <f t="shared" si="4"/>
        <v>3.0385416666666664E-3</v>
      </c>
      <c r="N19" s="93">
        <v>11</v>
      </c>
      <c r="O19" s="20"/>
    </row>
    <row r="20" spans="1:15" ht="18.75" customHeight="1" x14ac:dyDescent="0.2">
      <c r="A20" s="18"/>
      <c r="B20" s="102">
        <v>5</v>
      </c>
      <c r="C20" s="23" t="s">
        <v>83</v>
      </c>
      <c r="D20" s="61">
        <v>0</v>
      </c>
      <c r="E20" s="62">
        <v>0</v>
      </c>
      <c r="F20" s="62">
        <v>0</v>
      </c>
      <c r="G20" s="62">
        <v>0</v>
      </c>
      <c r="H20" s="62">
        <v>0</v>
      </c>
      <c r="I20" s="91">
        <v>0</v>
      </c>
      <c r="J20" s="99">
        <f t="shared" si="2"/>
        <v>0</v>
      </c>
      <c r="K20" s="105">
        <v>1.5239583333333335E-3</v>
      </c>
      <c r="L20" s="9">
        <f t="shared" si="3"/>
        <v>0</v>
      </c>
      <c r="M20" s="9">
        <f t="shared" si="4"/>
        <v>1.5239583333333335E-3</v>
      </c>
      <c r="N20" s="131" t="s">
        <v>151</v>
      </c>
      <c r="O20" s="20"/>
    </row>
    <row r="21" spans="1:15" ht="18.75" customHeight="1" x14ac:dyDescent="0.2">
      <c r="A21" s="18"/>
      <c r="B21" s="102">
        <v>6</v>
      </c>
      <c r="C21" s="24" t="s">
        <v>84</v>
      </c>
      <c r="D21" s="61">
        <v>0</v>
      </c>
      <c r="E21" s="62">
        <v>0</v>
      </c>
      <c r="F21" s="62">
        <v>0</v>
      </c>
      <c r="G21" s="62">
        <v>0</v>
      </c>
      <c r="H21" s="62">
        <v>0</v>
      </c>
      <c r="I21" s="91">
        <v>0</v>
      </c>
      <c r="J21" s="99">
        <f t="shared" si="2"/>
        <v>0</v>
      </c>
      <c r="K21" s="105">
        <v>2.9421296296296296E-3</v>
      </c>
      <c r="L21" s="9">
        <f t="shared" si="3"/>
        <v>0</v>
      </c>
      <c r="M21" s="9">
        <f t="shared" si="4"/>
        <v>2.9421296296296296E-3</v>
      </c>
      <c r="N21" s="95">
        <v>10</v>
      </c>
      <c r="O21" s="20"/>
    </row>
    <row r="22" spans="1:15" ht="18.75" customHeight="1" x14ac:dyDescent="0.2">
      <c r="A22" s="18"/>
      <c r="B22" s="102">
        <v>7</v>
      </c>
      <c r="C22" s="103" t="s">
        <v>85</v>
      </c>
      <c r="D22" s="61">
        <v>0</v>
      </c>
      <c r="E22" s="62">
        <v>0</v>
      </c>
      <c r="F22" s="62">
        <v>2</v>
      </c>
      <c r="G22" s="62">
        <v>0</v>
      </c>
      <c r="H22" s="62">
        <v>0</v>
      </c>
      <c r="I22" s="91">
        <v>0</v>
      </c>
      <c r="J22" s="99">
        <f t="shared" si="2"/>
        <v>2</v>
      </c>
      <c r="K22" s="105">
        <v>1.9516203703703703E-3</v>
      </c>
      <c r="L22" s="9">
        <f t="shared" si="3"/>
        <v>2.3148148148148146E-4</v>
      </c>
      <c r="M22" s="9">
        <f t="shared" si="4"/>
        <v>2.1831018518518519E-3</v>
      </c>
      <c r="N22" s="95">
        <v>6</v>
      </c>
      <c r="O22" s="20"/>
    </row>
    <row r="23" spans="1:15" ht="18.75" customHeight="1" x14ac:dyDescent="0.2">
      <c r="A23" s="18"/>
      <c r="B23" s="102">
        <v>8</v>
      </c>
      <c r="C23" s="24" t="s">
        <v>86</v>
      </c>
      <c r="D23" s="61">
        <v>0</v>
      </c>
      <c r="E23" s="62">
        <v>0</v>
      </c>
      <c r="F23" s="62">
        <v>0</v>
      </c>
      <c r="G23" s="62">
        <v>0</v>
      </c>
      <c r="H23" s="62">
        <v>0</v>
      </c>
      <c r="I23" s="91">
        <v>0</v>
      </c>
      <c r="J23" s="99">
        <f t="shared" si="2"/>
        <v>0</v>
      </c>
      <c r="K23" s="105">
        <v>1.9331018518518519E-3</v>
      </c>
      <c r="L23" s="9">
        <f t="shared" si="3"/>
        <v>0</v>
      </c>
      <c r="M23" s="9">
        <f t="shared" si="4"/>
        <v>1.9331018518518519E-3</v>
      </c>
      <c r="N23" s="95">
        <v>4</v>
      </c>
      <c r="O23" s="20"/>
    </row>
    <row r="24" spans="1:15" ht="18.75" customHeight="1" thickBot="1" x14ac:dyDescent="0.25">
      <c r="A24" s="18"/>
      <c r="B24" s="5">
        <v>9</v>
      </c>
      <c r="C24" s="54" t="s">
        <v>87</v>
      </c>
      <c r="D24" s="27">
        <v>0</v>
      </c>
      <c r="E24" s="12">
        <v>3</v>
      </c>
      <c r="F24" s="12">
        <v>0</v>
      </c>
      <c r="G24" s="12">
        <v>0</v>
      </c>
      <c r="H24" s="12">
        <v>0</v>
      </c>
      <c r="I24" s="89">
        <v>0</v>
      </c>
      <c r="J24" s="97">
        <f t="shared" si="2"/>
        <v>3</v>
      </c>
      <c r="K24" s="137">
        <v>3.1063657407407407E-3</v>
      </c>
      <c r="L24" s="34">
        <f t="shared" si="3"/>
        <v>3.4722222222222218E-4</v>
      </c>
      <c r="M24" s="34">
        <f t="shared" si="4"/>
        <v>3.453587962962963E-3</v>
      </c>
      <c r="N24" s="93">
        <v>13</v>
      </c>
      <c r="O24" s="21"/>
    </row>
    <row r="25" spans="1:15" ht="18.75" customHeight="1" x14ac:dyDescent="0.2">
      <c r="A25" s="18"/>
      <c r="B25" s="5">
        <v>10</v>
      </c>
      <c r="C25" s="23" t="s">
        <v>79</v>
      </c>
      <c r="D25" s="27">
        <v>0</v>
      </c>
      <c r="E25" s="12">
        <v>0</v>
      </c>
      <c r="F25" s="12">
        <v>0</v>
      </c>
      <c r="G25" s="12">
        <v>0</v>
      </c>
      <c r="H25" s="12">
        <v>0</v>
      </c>
      <c r="I25" s="89">
        <v>0</v>
      </c>
      <c r="J25" s="97">
        <f t="shared" si="2"/>
        <v>0</v>
      </c>
      <c r="K25" s="137">
        <v>2.8379629629629627E-3</v>
      </c>
      <c r="L25" s="34">
        <f t="shared" si="3"/>
        <v>0</v>
      </c>
      <c r="M25" s="34">
        <f t="shared" si="4"/>
        <v>2.8379629629629627E-3</v>
      </c>
      <c r="N25" s="93">
        <v>9</v>
      </c>
      <c r="O25" s="20"/>
    </row>
    <row r="26" spans="1:15" ht="18.75" customHeight="1" x14ac:dyDescent="0.2">
      <c r="A26" s="18"/>
      <c r="B26" s="5">
        <v>11</v>
      </c>
      <c r="C26" s="24" t="s">
        <v>80</v>
      </c>
      <c r="D26" s="27">
        <v>0</v>
      </c>
      <c r="E26" s="12">
        <v>0</v>
      </c>
      <c r="F26" s="12">
        <v>0</v>
      </c>
      <c r="G26" s="12">
        <v>0</v>
      </c>
      <c r="H26" s="12">
        <v>0</v>
      </c>
      <c r="I26" s="89">
        <v>0</v>
      </c>
      <c r="J26" s="97">
        <f t="shared" si="2"/>
        <v>0</v>
      </c>
      <c r="K26" s="137">
        <v>3.2039351851851851E-3</v>
      </c>
      <c r="L26" s="34">
        <f t="shared" si="3"/>
        <v>0</v>
      </c>
      <c r="M26" s="34">
        <f t="shared" si="4"/>
        <v>3.2039351851851851E-3</v>
      </c>
      <c r="N26" s="93">
        <v>12</v>
      </c>
      <c r="O26" s="21"/>
    </row>
    <row r="27" spans="1:15" ht="18.75" customHeight="1" x14ac:dyDescent="0.2">
      <c r="A27" s="18"/>
      <c r="B27" s="102">
        <v>12</v>
      </c>
      <c r="C27" s="103" t="s">
        <v>81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91">
        <v>0</v>
      </c>
      <c r="J27" s="99">
        <f t="shared" si="2"/>
        <v>0</v>
      </c>
      <c r="K27" s="105">
        <v>2.7155092592592595E-3</v>
      </c>
      <c r="L27" s="9">
        <f t="shared" si="3"/>
        <v>0</v>
      </c>
      <c r="M27" s="9">
        <f t="shared" si="4"/>
        <v>2.7155092592592595E-3</v>
      </c>
      <c r="N27" s="95">
        <v>8</v>
      </c>
      <c r="O27" s="20"/>
    </row>
    <row r="28" spans="1:15" ht="18.75" customHeight="1" thickBot="1" x14ac:dyDescent="0.25">
      <c r="A28" s="18"/>
      <c r="B28" s="5">
        <v>13</v>
      </c>
      <c r="C28" s="54" t="s">
        <v>82</v>
      </c>
      <c r="D28" s="27">
        <v>1</v>
      </c>
      <c r="E28" s="12">
        <v>3</v>
      </c>
      <c r="F28" s="12">
        <v>2</v>
      </c>
      <c r="G28" s="12">
        <v>0</v>
      </c>
      <c r="H28" s="12">
        <v>0</v>
      </c>
      <c r="I28" s="89">
        <v>0</v>
      </c>
      <c r="J28" s="97">
        <f t="shared" si="2"/>
        <v>6</v>
      </c>
      <c r="K28" s="137">
        <v>2.7733796296296295E-3</v>
      </c>
      <c r="L28" s="34">
        <f t="shared" si="3"/>
        <v>6.9444444444444436E-4</v>
      </c>
      <c r="M28" s="34">
        <f t="shared" si="4"/>
        <v>3.4678240740740737E-3</v>
      </c>
      <c r="N28" s="93">
        <v>14</v>
      </c>
      <c r="O28" s="20"/>
    </row>
    <row r="29" spans="1:15" ht="18.75" customHeight="1" x14ac:dyDescent="0.2">
      <c r="A29" s="18"/>
      <c r="B29" s="5">
        <v>14</v>
      </c>
      <c r="C29" s="23" t="s">
        <v>76</v>
      </c>
      <c r="D29" s="27">
        <v>0</v>
      </c>
      <c r="E29" s="12">
        <v>0</v>
      </c>
      <c r="F29" s="12">
        <v>2</v>
      </c>
      <c r="G29" s="12">
        <v>0</v>
      </c>
      <c r="H29" s="12">
        <v>0</v>
      </c>
      <c r="I29" s="89">
        <v>0</v>
      </c>
      <c r="J29" s="97">
        <f t="shared" si="2"/>
        <v>2</v>
      </c>
      <c r="K29" s="137">
        <v>3.8673611111111113E-3</v>
      </c>
      <c r="L29" s="34">
        <f t="shared" si="3"/>
        <v>2.3148148148148146E-4</v>
      </c>
      <c r="M29" s="34">
        <f t="shared" si="4"/>
        <v>4.0988425925925932E-3</v>
      </c>
      <c r="N29" s="93">
        <v>17</v>
      </c>
      <c r="O29" s="20"/>
    </row>
    <row r="30" spans="1:15" ht="18.75" customHeight="1" x14ac:dyDescent="0.2">
      <c r="A30" s="18"/>
      <c r="B30" s="5">
        <v>15</v>
      </c>
      <c r="C30" s="24" t="s">
        <v>77</v>
      </c>
      <c r="D30" s="27">
        <v>0</v>
      </c>
      <c r="E30" s="12">
        <v>3</v>
      </c>
      <c r="F30" s="12">
        <v>0</v>
      </c>
      <c r="G30" s="12">
        <v>0</v>
      </c>
      <c r="H30" s="12">
        <v>0</v>
      </c>
      <c r="I30" s="89">
        <v>0</v>
      </c>
      <c r="J30" s="97">
        <f t="shared" si="2"/>
        <v>3</v>
      </c>
      <c r="K30" s="137">
        <v>3.1322916666666669E-3</v>
      </c>
      <c r="L30" s="34">
        <f t="shared" si="3"/>
        <v>3.4722222222222218E-4</v>
      </c>
      <c r="M30" s="34">
        <f t="shared" si="4"/>
        <v>3.4795138888888892E-3</v>
      </c>
      <c r="N30" s="93">
        <v>15</v>
      </c>
      <c r="O30" s="20"/>
    </row>
    <row r="31" spans="1:15" ht="18.75" customHeight="1" thickBot="1" x14ac:dyDescent="0.25">
      <c r="A31" s="18"/>
      <c r="B31" s="5">
        <v>16</v>
      </c>
      <c r="C31" s="218" t="s">
        <v>99</v>
      </c>
      <c r="D31" s="27">
        <v>0</v>
      </c>
      <c r="E31" s="12">
        <v>0</v>
      </c>
      <c r="F31" s="12">
        <v>0</v>
      </c>
      <c r="G31" s="12">
        <v>0</v>
      </c>
      <c r="H31" s="12">
        <v>0</v>
      </c>
      <c r="I31" s="89">
        <v>0</v>
      </c>
      <c r="J31" s="97">
        <f t="shared" si="2"/>
        <v>0</v>
      </c>
      <c r="K31" s="137">
        <v>2.0633101851851854E-3</v>
      </c>
      <c r="L31" s="34">
        <f t="shared" si="3"/>
        <v>0</v>
      </c>
      <c r="M31" s="34">
        <f t="shared" si="4"/>
        <v>2.0633101851851854E-3</v>
      </c>
      <c r="N31" s="93">
        <v>5</v>
      </c>
      <c r="O31" s="21"/>
    </row>
    <row r="32" spans="1:15" ht="18.75" customHeight="1" x14ac:dyDescent="0.2">
      <c r="A32" s="18"/>
      <c r="B32" s="5">
        <v>17</v>
      </c>
      <c r="C32" s="23" t="s">
        <v>78</v>
      </c>
      <c r="D32" s="27">
        <v>0</v>
      </c>
      <c r="E32" s="12">
        <v>3</v>
      </c>
      <c r="F32" s="12">
        <v>4</v>
      </c>
      <c r="G32" s="12">
        <v>0</v>
      </c>
      <c r="H32" s="12">
        <v>0</v>
      </c>
      <c r="I32" s="89">
        <v>0</v>
      </c>
      <c r="J32" s="97">
        <f t="shared" si="2"/>
        <v>7</v>
      </c>
      <c r="K32" s="137">
        <v>6.8674768518518512E-3</v>
      </c>
      <c r="L32" s="34">
        <f t="shared" si="3"/>
        <v>8.1018518518518516E-4</v>
      </c>
      <c r="M32" s="34">
        <f t="shared" si="4"/>
        <v>7.6776620370370367E-3</v>
      </c>
      <c r="N32" s="93">
        <v>21</v>
      </c>
      <c r="O32" s="21"/>
    </row>
    <row r="33" spans="1:15" ht="18.75" customHeight="1" x14ac:dyDescent="0.2">
      <c r="A33" s="18"/>
      <c r="B33" s="5">
        <v>18</v>
      </c>
      <c r="C33" s="217" t="s">
        <v>115</v>
      </c>
      <c r="D33" s="27">
        <v>0</v>
      </c>
      <c r="E33" s="12">
        <v>0</v>
      </c>
      <c r="F33" s="12">
        <v>0</v>
      </c>
      <c r="G33" s="12">
        <v>0</v>
      </c>
      <c r="H33" s="12">
        <v>0</v>
      </c>
      <c r="I33" s="89">
        <v>0</v>
      </c>
      <c r="J33" s="97">
        <f t="shared" si="2"/>
        <v>0</v>
      </c>
      <c r="K33" s="137">
        <v>1.8299768518518517E-3</v>
      </c>
      <c r="L33" s="34">
        <f t="shared" si="3"/>
        <v>0</v>
      </c>
      <c r="M33" s="34">
        <f t="shared" si="4"/>
        <v>1.8299768518518517E-3</v>
      </c>
      <c r="N33" s="132" t="s">
        <v>153</v>
      </c>
      <c r="O33" s="21"/>
    </row>
    <row r="34" spans="1:15" ht="18.75" customHeight="1" thickBot="1" x14ac:dyDescent="0.25">
      <c r="A34" s="18"/>
      <c r="B34" s="5">
        <v>19</v>
      </c>
      <c r="C34" s="218" t="s">
        <v>116</v>
      </c>
      <c r="D34" s="27">
        <v>0</v>
      </c>
      <c r="E34" s="12">
        <v>0</v>
      </c>
      <c r="F34" s="12">
        <v>0</v>
      </c>
      <c r="G34" s="12">
        <v>0</v>
      </c>
      <c r="H34" s="12">
        <v>0</v>
      </c>
      <c r="I34" s="89">
        <v>0</v>
      </c>
      <c r="J34" s="97">
        <f t="shared" si="2"/>
        <v>0</v>
      </c>
      <c r="K34" s="137">
        <v>1.5261574074074075E-3</v>
      </c>
      <c r="L34" s="34">
        <f t="shared" si="3"/>
        <v>0</v>
      </c>
      <c r="M34" s="34">
        <f t="shared" si="4"/>
        <v>1.5261574074074075E-3</v>
      </c>
      <c r="N34" s="132" t="s">
        <v>152</v>
      </c>
      <c r="O34" s="21"/>
    </row>
    <row r="35" spans="1:15" ht="18.75" customHeight="1" thickBot="1" x14ac:dyDescent="0.25">
      <c r="A35" s="18"/>
      <c r="B35" s="5">
        <v>20</v>
      </c>
      <c r="C35" s="219" t="s">
        <v>136</v>
      </c>
      <c r="D35" s="27">
        <v>0</v>
      </c>
      <c r="E35" s="12">
        <v>0</v>
      </c>
      <c r="F35" s="12">
        <v>0</v>
      </c>
      <c r="G35" s="12">
        <v>0</v>
      </c>
      <c r="H35" s="12">
        <v>0</v>
      </c>
      <c r="I35" s="89">
        <v>0</v>
      </c>
      <c r="J35" s="97">
        <v>0</v>
      </c>
      <c r="K35" s="137">
        <v>4.2812499999999995E-3</v>
      </c>
      <c r="L35" s="34">
        <v>0</v>
      </c>
      <c r="M35" s="34">
        <f t="shared" si="4"/>
        <v>4.2812499999999995E-3</v>
      </c>
      <c r="N35" s="93">
        <v>18</v>
      </c>
      <c r="O35" s="21"/>
    </row>
    <row r="36" spans="1:15" ht="18.75" customHeight="1" thickBot="1" x14ac:dyDescent="0.25">
      <c r="A36" s="18"/>
      <c r="B36" s="8">
        <v>21</v>
      </c>
      <c r="C36" s="140" t="s">
        <v>154</v>
      </c>
      <c r="D36" s="28">
        <v>0</v>
      </c>
      <c r="E36" s="14">
        <v>0</v>
      </c>
      <c r="F36" s="14">
        <v>0</v>
      </c>
      <c r="G36" s="14">
        <v>0</v>
      </c>
      <c r="H36" s="14">
        <v>3</v>
      </c>
      <c r="I36" s="90">
        <v>0</v>
      </c>
      <c r="J36" s="98">
        <f>SUM(D36:I36)</f>
        <v>3</v>
      </c>
      <c r="K36" s="138">
        <v>3.4995370370370371E-3</v>
      </c>
      <c r="L36" s="83">
        <f>J36*$L$54</f>
        <v>3.4722222222222218E-4</v>
      </c>
      <c r="M36" s="83">
        <f t="shared" si="4"/>
        <v>3.8467592592592594E-3</v>
      </c>
      <c r="N36" s="94">
        <v>16</v>
      </c>
      <c r="O36" s="21"/>
    </row>
    <row r="37" spans="1:15" ht="18.75" customHeight="1" thickBot="1" x14ac:dyDescent="0.25">
      <c r="A37" s="18"/>
      <c r="B37" s="214" t="s">
        <v>69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6"/>
      <c r="O37" s="21"/>
    </row>
    <row r="38" spans="1:15" ht="18.75" customHeight="1" x14ac:dyDescent="0.2">
      <c r="A38" s="18"/>
      <c r="B38" s="78">
        <v>1</v>
      </c>
      <c r="C38" s="51" t="s">
        <v>94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88">
        <v>3</v>
      </c>
      <c r="J38" s="96">
        <f t="shared" ref="J38:J52" si="5">SUM(D38:I38)</f>
        <v>3</v>
      </c>
      <c r="K38" s="37">
        <v>4.5343749999999993E-3</v>
      </c>
      <c r="L38" s="68">
        <f t="shared" ref="L38:L52" si="6">J38*$L$54</f>
        <v>3.4722222222222218E-4</v>
      </c>
      <c r="M38" s="37">
        <f t="shared" ref="M38:M52" si="7">K38+L38</f>
        <v>4.8815972222222212E-3</v>
      </c>
      <c r="N38" s="47">
        <v>12</v>
      </c>
      <c r="O38" s="21"/>
    </row>
    <row r="39" spans="1:15" ht="18.75" customHeight="1" x14ac:dyDescent="0.2">
      <c r="A39" s="18"/>
      <c r="B39" s="79">
        <v>2</v>
      </c>
      <c r="C39" s="17" t="s">
        <v>95</v>
      </c>
      <c r="D39" s="27">
        <v>1</v>
      </c>
      <c r="E39" s="12">
        <v>0</v>
      </c>
      <c r="F39" s="12">
        <v>6</v>
      </c>
      <c r="G39" s="12">
        <v>0</v>
      </c>
      <c r="H39" s="12">
        <v>0</v>
      </c>
      <c r="I39" s="89">
        <v>0</v>
      </c>
      <c r="J39" s="97">
        <f t="shared" si="5"/>
        <v>7</v>
      </c>
      <c r="K39" s="34">
        <v>4.8775462962962956E-3</v>
      </c>
      <c r="L39" s="84">
        <f t="shared" si="6"/>
        <v>8.1018518518518516E-4</v>
      </c>
      <c r="M39" s="34">
        <f t="shared" si="7"/>
        <v>5.6877314814814811E-3</v>
      </c>
      <c r="N39" s="48">
        <v>13</v>
      </c>
      <c r="O39" s="21"/>
    </row>
    <row r="40" spans="1:15" ht="18.75" customHeight="1" thickBot="1" x14ac:dyDescent="0.25">
      <c r="A40" s="18"/>
      <c r="B40" s="81">
        <v>3</v>
      </c>
      <c r="C40" s="30" t="s">
        <v>96</v>
      </c>
      <c r="D40" s="61">
        <v>0</v>
      </c>
      <c r="E40" s="62">
        <v>0</v>
      </c>
      <c r="F40" s="62">
        <v>6</v>
      </c>
      <c r="G40" s="62">
        <v>0</v>
      </c>
      <c r="H40" s="62">
        <v>0</v>
      </c>
      <c r="I40" s="91">
        <v>0</v>
      </c>
      <c r="J40" s="99">
        <f t="shared" si="5"/>
        <v>6</v>
      </c>
      <c r="K40" s="9">
        <v>7.5231481481481477E-3</v>
      </c>
      <c r="L40" s="69">
        <f t="shared" si="6"/>
        <v>6.9444444444444436E-4</v>
      </c>
      <c r="M40" s="9">
        <f t="shared" si="7"/>
        <v>8.2175925925925923E-3</v>
      </c>
      <c r="N40" s="63">
        <v>15</v>
      </c>
      <c r="O40" s="21"/>
    </row>
    <row r="41" spans="1:15" ht="18.75" customHeight="1" thickBot="1" x14ac:dyDescent="0.25">
      <c r="A41" s="18"/>
      <c r="B41" s="79">
        <v>4</v>
      </c>
      <c r="C41" s="109" t="s">
        <v>137</v>
      </c>
      <c r="D41" s="11">
        <v>1</v>
      </c>
      <c r="E41" s="12">
        <v>3</v>
      </c>
      <c r="F41" s="12">
        <v>2</v>
      </c>
      <c r="G41" s="12">
        <v>0</v>
      </c>
      <c r="H41" s="12">
        <v>0</v>
      </c>
      <c r="I41" s="89">
        <v>0</v>
      </c>
      <c r="J41" s="97">
        <f t="shared" si="5"/>
        <v>6</v>
      </c>
      <c r="K41" s="34">
        <v>2.7815972222222218E-3</v>
      </c>
      <c r="L41" s="84">
        <f t="shared" si="6"/>
        <v>6.9444444444444436E-4</v>
      </c>
      <c r="M41" s="34">
        <f t="shared" si="7"/>
        <v>3.4760416666666663E-3</v>
      </c>
      <c r="N41" s="48">
        <v>9</v>
      </c>
      <c r="O41" s="21"/>
    </row>
    <row r="42" spans="1:15" ht="18.75" customHeight="1" thickBot="1" x14ac:dyDescent="0.25">
      <c r="A42" s="18"/>
      <c r="B42" s="81">
        <v>5</v>
      </c>
      <c r="C42" s="110" t="s">
        <v>148</v>
      </c>
      <c r="D42" s="82">
        <v>0</v>
      </c>
      <c r="E42" s="62">
        <v>0</v>
      </c>
      <c r="F42" s="62">
        <v>2</v>
      </c>
      <c r="G42" s="62">
        <v>0</v>
      </c>
      <c r="H42" s="62">
        <v>0</v>
      </c>
      <c r="I42" s="91">
        <v>0</v>
      </c>
      <c r="J42" s="99">
        <f t="shared" si="5"/>
        <v>2</v>
      </c>
      <c r="K42" s="9">
        <v>3.9768518518518521E-3</v>
      </c>
      <c r="L42" s="69">
        <f t="shared" si="6"/>
        <v>2.3148148148148146E-4</v>
      </c>
      <c r="M42" s="9">
        <f t="shared" si="7"/>
        <v>4.2083333333333339E-3</v>
      </c>
      <c r="N42" s="63">
        <v>11</v>
      </c>
      <c r="O42" s="21"/>
    </row>
    <row r="43" spans="1:15" ht="18.75" customHeight="1" thickBot="1" x14ac:dyDescent="0.25">
      <c r="A43" s="18"/>
      <c r="B43" s="79">
        <v>6</v>
      </c>
      <c r="C43" s="51" t="s">
        <v>98</v>
      </c>
      <c r="D43" s="27">
        <v>0</v>
      </c>
      <c r="E43" s="12">
        <v>0</v>
      </c>
      <c r="F43" s="12">
        <v>0</v>
      </c>
      <c r="G43" s="12">
        <v>0</v>
      </c>
      <c r="H43" s="12">
        <v>0</v>
      </c>
      <c r="I43" s="89">
        <v>0</v>
      </c>
      <c r="J43" s="97">
        <f t="shared" si="5"/>
        <v>0</v>
      </c>
      <c r="K43" s="34">
        <v>1.5614583333333333E-3</v>
      </c>
      <c r="L43" s="84">
        <f t="shared" si="6"/>
        <v>0</v>
      </c>
      <c r="M43" s="34">
        <f t="shared" si="7"/>
        <v>1.5614583333333333E-3</v>
      </c>
      <c r="N43" s="130" t="s">
        <v>151</v>
      </c>
      <c r="O43" s="21"/>
    </row>
    <row r="44" spans="1:15" ht="18.75" customHeight="1" thickBot="1" x14ac:dyDescent="0.25">
      <c r="A44" s="18"/>
      <c r="B44" s="79">
        <v>7</v>
      </c>
      <c r="C44" s="65" t="s">
        <v>97</v>
      </c>
      <c r="D44" s="27">
        <v>0</v>
      </c>
      <c r="E44" s="12">
        <v>0</v>
      </c>
      <c r="F44" s="12">
        <v>0</v>
      </c>
      <c r="G44" s="12">
        <v>0</v>
      </c>
      <c r="H44" s="12">
        <v>0</v>
      </c>
      <c r="I44" s="89">
        <v>3</v>
      </c>
      <c r="J44" s="97">
        <f t="shared" si="5"/>
        <v>3</v>
      </c>
      <c r="K44" s="34">
        <v>2.2310185185185185E-3</v>
      </c>
      <c r="L44" s="84">
        <f t="shared" si="6"/>
        <v>3.4722222222222218E-4</v>
      </c>
      <c r="M44" s="34">
        <f t="shared" si="7"/>
        <v>2.5782407407407408E-3</v>
      </c>
      <c r="N44" s="48">
        <v>4</v>
      </c>
      <c r="O44" s="21"/>
    </row>
    <row r="45" spans="1:15" ht="18.75" customHeight="1" x14ac:dyDescent="0.2">
      <c r="A45" s="18"/>
      <c r="B45" s="81">
        <v>8</v>
      </c>
      <c r="C45" s="51" t="s">
        <v>108</v>
      </c>
      <c r="D45" s="61">
        <v>0</v>
      </c>
      <c r="E45" s="62">
        <v>0</v>
      </c>
      <c r="F45" s="62">
        <v>2</v>
      </c>
      <c r="G45" s="62">
        <v>0</v>
      </c>
      <c r="H45" s="62">
        <v>0</v>
      </c>
      <c r="I45" s="91">
        <v>0</v>
      </c>
      <c r="J45" s="99">
        <f t="shared" si="5"/>
        <v>2</v>
      </c>
      <c r="K45" s="9">
        <v>2.3519675925925926E-3</v>
      </c>
      <c r="L45" s="69">
        <f t="shared" si="6"/>
        <v>2.3148148148148146E-4</v>
      </c>
      <c r="M45" s="9">
        <f t="shared" si="7"/>
        <v>2.5834490740740739E-3</v>
      </c>
      <c r="N45" s="63">
        <v>5</v>
      </c>
      <c r="O45" s="21"/>
    </row>
    <row r="46" spans="1:15" ht="18.75" customHeight="1" thickBot="1" x14ac:dyDescent="0.25">
      <c r="A46" s="18"/>
      <c r="B46" s="81">
        <v>9</v>
      </c>
      <c r="C46" s="30" t="s">
        <v>109</v>
      </c>
      <c r="D46" s="61">
        <v>0</v>
      </c>
      <c r="E46" s="62">
        <v>3</v>
      </c>
      <c r="F46" s="62">
        <v>0</v>
      </c>
      <c r="G46" s="62">
        <v>0</v>
      </c>
      <c r="H46" s="62">
        <v>0</v>
      </c>
      <c r="I46" s="91">
        <v>0</v>
      </c>
      <c r="J46" s="99">
        <f t="shared" si="5"/>
        <v>3</v>
      </c>
      <c r="K46" s="9">
        <v>6.0041666666666672E-3</v>
      </c>
      <c r="L46" s="69">
        <f t="shared" si="6"/>
        <v>3.4722222222222218E-4</v>
      </c>
      <c r="M46" s="9">
        <f t="shared" si="7"/>
        <v>6.3513888888888891E-3</v>
      </c>
      <c r="N46" s="63">
        <v>14</v>
      </c>
      <c r="O46" s="21"/>
    </row>
    <row r="47" spans="1:15" ht="18.75" customHeight="1" x14ac:dyDescent="0.2">
      <c r="A47" s="18"/>
      <c r="B47" s="79">
        <v>10</v>
      </c>
      <c r="C47" s="103" t="s">
        <v>89</v>
      </c>
      <c r="D47" s="27">
        <v>0</v>
      </c>
      <c r="E47" s="12">
        <v>0</v>
      </c>
      <c r="F47" s="12">
        <v>0</v>
      </c>
      <c r="G47" s="12">
        <v>0</v>
      </c>
      <c r="H47" s="12">
        <v>0</v>
      </c>
      <c r="I47" s="89">
        <v>0</v>
      </c>
      <c r="J47" s="97">
        <f t="shared" si="5"/>
        <v>0</v>
      </c>
      <c r="K47" s="34">
        <v>2.8603009259259259E-3</v>
      </c>
      <c r="L47" s="84">
        <f t="shared" si="6"/>
        <v>0</v>
      </c>
      <c r="M47" s="34">
        <f t="shared" si="7"/>
        <v>2.8603009259259259E-3</v>
      </c>
      <c r="N47" s="48">
        <v>6</v>
      </c>
      <c r="O47" s="21"/>
    </row>
    <row r="48" spans="1:15" ht="18.75" customHeight="1" thickBot="1" x14ac:dyDescent="0.25">
      <c r="A48" s="18"/>
      <c r="B48" s="81">
        <v>11</v>
      </c>
      <c r="C48" s="32" t="s">
        <v>90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91">
        <v>0</v>
      </c>
      <c r="J48" s="99">
        <f t="shared" si="5"/>
        <v>0</v>
      </c>
      <c r="K48" s="9">
        <v>3.2100694444444446E-3</v>
      </c>
      <c r="L48" s="69">
        <f t="shared" si="6"/>
        <v>0</v>
      </c>
      <c r="M48" s="9">
        <f t="shared" si="7"/>
        <v>3.2100694444444446E-3</v>
      </c>
      <c r="N48" s="63">
        <v>8</v>
      </c>
      <c r="O48" s="21"/>
    </row>
    <row r="49" spans="1:15" ht="18.75" customHeight="1" x14ac:dyDescent="0.2">
      <c r="A49" s="18"/>
      <c r="B49" s="79">
        <v>12</v>
      </c>
      <c r="C49" s="51" t="s">
        <v>91</v>
      </c>
      <c r="D49" s="27">
        <v>0</v>
      </c>
      <c r="E49" s="12">
        <v>0</v>
      </c>
      <c r="F49" s="12">
        <v>0</v>
      </c>
      <c r="G49" s="12">
        <v>0</v>
      </c>
      <c r="H49" s="12">
        <v>0</v>
      </c>
      <c r="I49" s="89">
        <v>0</v>
      </c>
      <c r="J49" s="97">
        <f t="shared" si="5"/>
        <v>0</v>
      </c>
      <c r="K49" s="34">
        <v>3.5359953703703703E-3</v>
      </c>
      <c r="L49" s="84">
        <f t="shared" si="6"/>
        <v>0</v>
      </c>
      <c r="M49" s="34">
        <f t="shared" si="7"/>
        <v>3.5359953703703703E-3</v>
      </c>
      <c r="N49" s="48">
        <v>10</v>
      </c>
      <c r="O49" s="21"/>
    </row>
    <row r="50" spans="1:15" ht="18.75" customHeight="1" x14ac:dyDescent="0.2">
      <c r="A50" s="18"/>
      <c r="B50" s="79">
        <v>13</v>
      </c>
      <c r="C50" s="24" t="s">
        <v>92</v>
      </c>
      <c r="D50" s="27">
        <v>1</v>
      </c>
      <c r="E50" s="12">
        <v>0</v>
      </c>
      <c r="F50" s="12">
        <v>2</v>
      </c>
      <c r="G50" s="12">
        <v>0</v>
      </c>
      <c r="H50" s="12">
        <v>0</v>
      </c>
      <c r="I50" s="89">
        <v>0</v>
      </c>
      <c r="J50" s="97">
        <f t="shared" si="5"/>
        <v>3</v>
      </c>
      <c r="K50" s="34">
        <v>2.6728009259259257E-3</v>
      </c>
      <c r="L50" s="84">
        <f t="shared" si="6"/>
        <v>3.4722222222222218E-4</v>
      </c>
      <c r="M50" s="34">
        <f t="shared" si="7"/>
        <v>3.020023148148148E-3</v>
      </c>
      <c r="N50" s="48">
        <v>7</v>
      </c>
      <c r="O50" s="21"/>
    </row>
    <row r="51" spans="1:15" ht="18.75" customHeight="1" thickBot="1" x14ac:dyDescent="0.25">
      <c r="A51" s="18"/>
      <c r="B51" s="79">
        <v>14</v>
      </c>
      <c r="C51" s="54" t="s">
        <v>93</v>
      </c>
      <c r="D51" s="61">
        <v>0</v>
      </c>
      <c r="E51" s="62">
        <v>0</v>
      </c>
      <c r="F51" s="62">
        <v>2</v>
      </c>
      <c r="G51" s="62">
        <v>0</v>
      </c>
      <c r="H51" s="62">
        <v>0</v>
      </c>
      <c r="I51" s="91">
        <v>0</v>
      </c>
      <c r="J51" s="99">
        <f t="shared" si="5"/>
        <v>2</v>
      </c>
      <c r="K51" s="9">
        <v>1.5685185185185186E-3</v>
      </c>
      <c r="L51" s="69">
        <f t="shared" si="6"/>
        <v>2.3148148148148146E-4</v>
      </c>
      <c r="M51" s="9">
        <f t="shared" si="7"/>
        <v>1.8E-3</v>
      </c>
      <c r="N51" s="141" t="s">
        <v>152</v>
      </c>
      <c r="O51" s="21"/>
    </row>
    <row r="52" spans="1:15" ht="18.75" customHeight="1" thickBot="1" x14ac:dyDescent="0.25">
      <c r="A52" s="18"/>
      <c r="B52" s="80">
        <v>15</v>
      </c>
      <c r="C52" s="65" t="s">
        <v>138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90">
        <v>0</v>
      </c>
      <c r="J52" s="98">
        <f t="shared" si="5"/>
        <v>0</v>
      </c>
      <c r="K52" s="83">
        <v>2.3795138888888889E-3</v>
      </c>
      <c r="L52" s="85">
        <f t="shared" si="6"/>
        <v>0</v>
      </c>
      <c r="M52" s="83">
        <f t="shared" si="7"/>
        <v>2.3795138888888889E-3</v>
      </c>
      <c r="N52" s="142" t="s">
        <v>153</v>
      </c>
      <c r="O52" s="21"/>
    </row>
    <row r="53" spans="1:15" ht="18.75" customHeight="1" x14ac:dyDescent="0.2">
      <c r="A53" s="18"/>
      <c r="B53" s="19"/>
      <c r="C53" s="55"/>
      <c r="D53" s="20"/>
      <c r="E53" s="20"/>
      <c r="F53" s="20"/>
      <c r="G53" s="20"/>
      <c r="H53" s="20"/>
      <c r="I53" s="20"/>
      <c r="J53" s="20"/>
      <c r="K53" s="50"/>
      <c r="L53" s="56"/>
      <c r="M53" s="56"/>
      <c r="N53" s="58"/>
      <c r="O53" s="21"/>
    </row>
    <row r="54" spans="1:15" ht="12.75" customHeight="1" x14ac:dyDescent="0.2">
      <c r="C54" s="4"/>
      <c r="D54" s="1"/>
      <c r="E54" s="1"/>
      <c r="F54" s="31"/>
      <c r="G54" s="3"/>
      <c r="H54" s="3"/>
      <c r="I54" s="3"/>
      <c r="J54" s="3"/>
      <c r="K54" s="4" t="s">
        <v>42</v>
      </c>
      <c r="L54" s="67">
        <v>1.1574074074074073E-4</v>
      </c>
      <c r="M54" s="46"/>
    </row>
    <row r="55" spans="1:15" x14ac:dyDescent="0.2">
      <c r="C55" s="73"/>
    </row>
    <row r="56" spans="1:15" x14ac:dyDescent="0.2">
      <c r="C56" s="73"/>
      <c r="K56" s="4" t="s">
        <v>43</v>
      </c>
      <c r="L56" s="16" t="s">
        <v>141</v>
      </c>
    </row>
    <row r="57" spans="1:15" x14ac:dyDescent="0.2">
      <c r="K57" s="4" t="s">
        <v>44</v>
      </c>
      <c r="L57" s="2" t="s">
        <v>45</v>
      </c>
    </row>
    <row r="59" spans="1:15" x14ac:dyDescent="0.2">
      <c r="C59" s="100"/>
    </row>
    <row r="60" spans="1:15" x14ac:dyDescent="0.2">
      <c r="C60" s="73"/>
    </row>
    <row r="61" spans="1:15" x14ac:dyDescent="0.2">
      <c r="C61" s="18"/>
    </row>
  </sheetData>
  <sortState ref="B39:N53">
    <sortCondition ref="B39:B53"/>
  </sortState>
  <mergeCells count="16">
    <mergeCell ref="A11:O11"/>
    <mergeCell ref="A1:O1"/>
    <mergeCell ref="A3:O4"/>
    <mergeCell ref="A7:O7"/>
    <mergeCell ref="A8:O8"/>
    <mergeCell ref="A10:O10"/>
    <mergeCell ref="M13:M14"/>
    <mergeCell ref="N13:N14"/>
    <mergeCell ref="B15:N15"/>
    <mergeCell ref="B37:N37"/>
    <mergeCell ref="B13:B14"/>
    <mergeCell ref="C13:C14"/>
    <mergeCell ref="D13:I13"/>
    <mergeCell ref="J13:J14"/>
    <mergeCell ref="K13:K14"/>
    <mergeCell ref="L13:L14"/>
  </mergeCells>
  <pageMargins left="0.17" right="0.18" top="0.54" bottom="0" header="0.17" footer="0.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Jauniai</vt:lpstr>
      <vt:lpstr>Jaunučiai</vt:lpstr>
      <vt:lpstr>Vaikai</vt:lpstr>
      <vt:lpstr>Pradinukai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</dc:creator>
  <cp:lastModifiedBy>PC</cp:lastModifiedBy>
  <cp:lastPrinted>2019-02-23T16:31:53Z</cp:lastPrinted>
  <dcterms:created xsi:type="dcterms:W3CDTF">2006-02-06T17:16:18Z</dcterms:created>
  <dcterms:modified xsi:type="dcterms:W3CDTF">2019-02-25T01:13:58Z</dcterms:modified>
</cp:coreProperties>
</file>