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Kopvertejums" sheetId="1" r:id="rId1"/>
    <sheet name="KKP" sheetId="7" r:id="rId2"/>
    <sheet name="ITT_meitenes" sheetId="8" r:id="rId3"/>
    <sheet name="ITT_zēni" sheetId="12" r:id="rId4"/>
    <sheet name="KTT" sheetId="11" r:id="rId5"/>
  </sheets>
  <calcPr calcId="152511"/>
</workbook>
</file>

<file path=xl/calcChain.xml><?xml version="1.0" encoding="utf-8"?>
<calcChain xmlns="http://schemas.openxmlformats.org/spreadsheetml/2006/main">
  <c r="N115" i="11" l="1"/>
  <c r="M115" i="11"/>
  <c r="M90" i="11"/>
  <c r="N90" i="11" s="1"/>
  <c r="M86" i="11"/>
  <c r="N86" i="11" s="1"/>
  <c r="M89" i="11"/>
  <c r="N89" i="11" s="1"/>
  <c r="M87" i="11"/>
  <c r="N87" i="11" s="1"/>
  <c r="M88" i="11"/>
  <c r="N88" i="11" s="1"/>
  <c r="M114" i="11"/>
  <c r="N114" i="11" s="1"/>
  <c r="F39" i="1"/>
  <c r="F40" i="1"/>
  <c r="F41" i="1"/>
  <c r="F42" i="1"/>
  <c r="M62" i="11"/>
  <c r="N62" i="11" s="1"/>
  <c r="M61" i="11"/>
  <c r="N61" i="11" s="1"/>
  <c r="M63" i="11"/>
  <c r="N63" i="11" s="1"/>
  <c r="N36" i="11"/>
  <c r="O36" i="11" s="1"/>
  <c r="N39" i="11"/>
  <c r="O39" i="11" s="1"/>
  <c r="N37" i="11"/>
  <c r="O37" i="11" s="1"/>
  <c r="N38" i="11"/>
  <c r="O38" i="11" s="1"/>
  <c r="N35" i="11"/>
  <c r="O35" i="11" s="1"/>
  <c r="O12" i="11"/>
  <c r="P12" i="11" s="1"/>
  <c r="O13" i="11"/>
  <c r="P13" i="11" s="1"/>
  <c r="O9" i="11"/>
  <c r="P9" i="11" s="1"/>
  <c r="O11" i="11"/>
  <c r="P11" i="11" s="1"/>
  <c r="O10" i="11"/>
  <c r="P10" i="11" s="1"/>
  <c r="P76" i="12"/>
  <c r="Q76" i="12" s="1"/>
  <c r="F10" i="1"/>
  <c r="F11" i="1"/>
  <c r="F13" i="1"/>
  <c r="F14" i="1"/>
  <c r="P112" i="8" l="1"/>
  <c r="Q112" i="8" s="1"/>
  <c r="P113" i="8"/>
  <c r="Q113" i="8" s="1"/>
  <c r="P114" i="8"/>
  <c r="Q114" i="8" s="1"/>
  <c r="P116" i="8"/>
  <c r="Q116" i="8" s="1"/>
  <c r="P115" i="8"/>
  <c r="Q115" i="8" s="1"/>
  <c r="P96" i="12"/>
  <c r="Q96" i="12" s="1"/>
  <c r="P97" i="12"/>
  <c r="Q97" i="12" s="1"/>
  <c r="P98" i="12"/>
  <c r="Q98" i="12" s="1"/>
  <c r="P99" i="12"/>
  <c r="Q99" i="12" s="1"/>
  <c r="O57" i="12" l="1"/>
  <c r="P57" i="12" s="1"/>
  <c r="O61" i="12"/>
  <c r="P61" i="12" s="1"/>
  <c r="O60" i="12"/>
  <c r="P60" i="12" s="1"/>
  <c r="O58" i="12"/>
  <c r="P58" i="12" s="1"/>
  <c r="O59" i="12"/>
  <c r="P77" i="12" l="1"/>
  <c r="Q77" i="12" s="1"/>
  <c r="P75" i="12"/>
  <c r="Q75" i="12" s="1"/>
  <c r="P79" i="12"/>
  <c r="P81" i="12"/>
  <c r="Q81" i="12" s="1"/>
  <c r="P82" i="12"/>
  <c r="Q82" i="12" s="1"/>
  <c r="P80" i="12"/>
  <c r="Q80" i="12" s="1"/>
  <c r="P78" i="12"/>
  <c r="Q78" i="12" s="1"/>
  <c r="P94" i="8"/>
  <c r="Q94" i="8" s="1"/>
  <c r="P90" i="8"/>
  <c r="Q90" i="8" s="1"/>
  <c r="P98" i="8"/>
  <c r="Q98" i="8" s="1"/>
  <c r="P97" i="8"/>
  <c r="Q97" i="8" s="1"/>
  <c r="P91" i="8"/>
  <c r="Q91" i="8" s="1"/>
  <c r="P89" i="8"/>
  <c r="Q89" i="8" s="1"/>
  <c r="P88" i="8"/>
  <c r="Q88" i="8" s="1"/>
  <c r="P87" i="8"/>
  <c r="Q87" i="8" s="1"/>
  <c r="P93" i="8"/>
  <c r="Q93" i="8" s="1"/>
  <c r="P95" i="8"/>
  <c r="Q95" i="8" s="1"/>
  <c r="P92" i="8"/>
  <c r="Q92" i="8" s="1"/>
  <c r="P96" i="8"/>
  <c r="Q96" i="8" s="1"/>
  <c r="O72" i="8" l="1"/>
  <c r="P72" i="8" s="1"/>
  <c r="O71" i="8"/>
  <c r="P71" i="8" s="1"/>
  <c r="O73" i="8"/>
  <c r="P73" i="8" s="1"/>
  <c r="O70" i="8"/>
  <c r="P70" i="8" s="1"/>
  <c r="O68" i="8"/>
  <c r="P68" i="8" s="1"/>
  <c r="O69" i="8"/>
  <c r="P69" i="8" s="1"/>
  <c r="O67" i="8"/>
  <c r="P67" i="8" s="1"/>
  <c r="O39" i="12" l="1"/>
  <c r="P39" i="12" s="1"/>
  <c r="O41" i="12"/>
  <c r="P41" i="12" s="1"/>
  <c r="O35" i="12"/>
  <c r="P35" i="12" s="1"/>
  <c r="O34" i="12"/>
  <c r="P34" i="12" s="1"/>
  <c r="O37" i="12"/>
  <c r="P37" i="12" s="1"/>
  <c r="O40" i="12"/>
  <c r="P40" i="12" s="1"/>
  <c r="O38" i="12"/>
  <c r="P38" i="12" s="1"/>
  <c r="O36" i="12"/>
  <c r="P36" i="12" s="1"/>
  <c r="O38" i="8"/>
  <c r="P38" i="8" s="1"/>
  <c r="O49" i="8"/>
  <c r="P49" i="8" s="1"/>
  <c r="O40" i="8"/>
  <c r="P40" i="8" s="1"/>
  <c r="O39" i="8"/>
  <c r="P39" i="8" s="1"/>
  <c r="O50" i="8"/>
  <c r="P50" i="8" s="1"/>
  <c r="O43" i="8"/>
  <c r="P43" i="8" s="1"/>
  <c r="O44" i="8"/>
  <c r="P44" i="8" s="1"/>
  <c r="O47" i="8"/>
  <c r="P47" i="8" s="1"/>
  <c r="O46" i="8"/>
  <c r="P46" i="8" s="1"/>
  <c r="O51" i="8"/>
  <c r="P51" i="8" s="1"/>
  <c r="O41" i="8"/>
  <c r="P41" i="8" s="1"/>
  <c r="O45" i="8"/>
  <c r="P45" i="8" s="1"/>
  <c r="O37" i="8"/>
  <c r="P37" i="8" s="1"/>
  <c r="O48" i="8"/>
  <c r="P48" i="8" s="1"/>
  <c r="O42" i="8"/>
  <c r="P42" i="8" s="1"/>
  <c r="O10" i="12" l="1"/>
  <c r="P10" i="12" s="1"/>
  <c r="O13" i="12"/>
  <c r="P13" i="12" s="1"/>
  <c r="O15" i="12"/>
  <c r="P15" i="12" s="1"/>
  <c r="O19" i="12"/>
  <c r="P19" i="12" s="1"/>
  <c r="O16" i="12"/>
  <c r="P16" i="12" s="1"/>
  <c r="O17" i="12"/>
  <c r="P17" i="12" s="1"/>
  <c r="O11" i="12"/>
  <c r="P11" i="12" s="1"/>
  <c r="O14" i="12"/>
  <c r="P14" i="12" s="1"/>
  <c r="O12" i="12"/>
  <c r="P12" i="12" s="1"/>
  <c r="O18" i="12"/>
  <c r="P18" i="12" s="1"/>
  <c r="O10" i="8"/>
  <c r="P10" i="8" s="1"/>
  <c r="O20" i="8"/>
  <c r="O15" i="8"/>
  <c r="O19" i="8"/>
  <c r="O21" i="8"/>
  <c r="P21" i="8" s="1"/>
  <c r="O18" i="8"/>
  <c r="P18" i="8" s="1"/>
  <c r="O16" i="8"/>
  <c r="P16" i="8" s="1"/>
  <c r="O13" i="8"/>
  <c r="P13" i="8" s="1"/>
  <c r="O17" i="8"/>
  <c r="P17" i="8" s="1"/>
  <c r="O11" i="8"/>
  <c r="P11" i="8" s="1"/>
  <c r="O12" i="8"/>
  <c r="P12" i="8" s="1"/>
  <c r="O14" i="8"/>
  <c r="P14" i="8" s="1"/>
  <c r="O22" i="8"/>
  <c r="P22" i="8" s="1"/>
  <c r="M43" i="7" l="1"/>
  <c r="AT39" i="7"/>
  <c r="AO49" i="7"/>
  <c r="AT22" i="7" l="1"/>
  <c r="AV22" i="7" s="1"/>
  <c r="AT23" i="7"/>
  <c r="AV23" i="7" s="1"/>
  <c r="AM21" i="7"/>
  <c r="Y9" i="7" l="1"/>
  <c r="Y12" i="7"/>
  <c r="AO10" i="7" l="1"/>
  <c r="AO11" i="7"/>
  <c r="AO12" i="7"/>
  <c r="AO13" i="7"/>
  <c r="AV39" i="7"/>
  <c r="AT41" i="7"/>
  <c r="AV41" i="7" s="1"/>
  <c r="AT42" i="7"/>
  <c r="AV42" i="7" s="1"/>
  <c r="AT43" i="7"/>
  <c r="AV43" i="7" s="1"/>
  <c r="AT40" i="7"/>
  <c r="AV40" i="7" s="1"/>
  <c r="AO9" i="7"/>
  <c r="AO29" i="7"/>
  <c r="AO30" i="7"/>
  <c r="AO32" i="7"/>
  <c r="AO33" i="7"/>
  <c r="AQ33" i="7" s="1"/>
  <c r="AO31" i="7"/>
  <c r="AT21" i="7" l="1"/>
  <c r="F38" i="1" l="1"/>
  <c r="F19" i="1"/>
  <c r="Q79" i="12"/>
  <c r="P59" i="12"/>
  <c r="AT49" i="7"/>
  <c r="AV49" i="7" s="1"/>
  <c r="AM49" i="7"/>
  <c r="AI49" i="7"/>
  <c r="AE49" i="7"/>
  <c r="Z49" i="7"/>
  <c r="V49" i="7"/>
  <c r="Q49" i="7"/>
  <c r="M49" i="7"/>
  <c r="H49" i="7"/>
  <c r="D49" i="7"/>
  <c r="AO39" i="7"/>
  <c r="AO40" i="7"/>
  <c r="AO41" i="7"/>
  <c r="AO42" i="7"/>
  <c r="AO43" i="7"/>
  <c r="AM40" i="7"/>
  <c r="AM41" i="7"/>
  <c r="AM42" i="7"/>
  <c r="AM43" i="7"/>
  <c r="AI41" i="7"/>
  <c r="AI42" i="7"/>
  <c r="AI43" i="7"/>
  <c r="AE42" i="7"/>
  <c r="AE43" i="7"/>
  <c r="Z43" i="7"/>
  <c r="Z40" i="7"/>
  <c r="Z41" i="7"/>
  <c r="Z42" i="7"/>
  <c r="V40" i="7"/>
  <c r="V41" i="7"/>
  <c r="V42" i="7"/>
  <c r="V43" i="7"/>
  <c r="Q42" i="7"/>
  <c r="Q43" i="7"/>
  <c r="M42" i="7"/>
  <c r="H42" i="7"/>
  <c r="D40" i="7"/>
  <c r="D41" i="7"/>
  <c r="D42" i="7"/>
  <c r="D43" i="7"/>
  <c r="AE41" i="7"/>
  <c r="Q41" i="7"/>
  <c r="M41" i="7"/>
  <c r="H41" i="7"/>
  <c r="AI40" i="7"/>
  <c r="AE40" i="7"/>
  <c r="Q40" i="7"/>
  <c r="M40" i="7"/>
  <c r="H40" i="7"/>
  <c r="AM39" i="7"/>
  <c r="AI39" i="7"/>
  <c r="AE39" i="7"/>
  <c r="Z39" i="7"/>
  <c r="V39" i="7"/>
  <c r="Q39" i="7"/>
  <c r="M39" i="7"/>
  <c r="H39" i="7"/>
  <c r="D39" i="7"/>
  <c r="AJ33" i="7"/>
  <c r="AH33" i="7"/>
  <c r="AD33" i="7"/>
  <c r="Y33" i="7"/>
  <c r="U33" i="7"/>
  <c r="Q33" i="7"/>
  <c r="M33" i="7"/>
  <c r="H33" i="7"/>
  <c r="D33" i="7"/>
  <c r="AQ32" i="7"/>
  <c r="AJ32" i="7"/>
  <c r="AH32" i="7"/>
  <c r="AD32" i="7"/>
  <c r="Y32" i="7"/>
  <c r="U32" i="7"/>
  <c r="Q32" i="7"/>
  <c r="M32" i="7"/>
  <c r="H32" i="7"/>
  <c r="D32" i="7"/>
  <c r="AQ31" i="7"/>
  <c r="AJ31" i="7"/>
  <c r="AH31" i="7"/>
  <c r="AD31" i="7"/>
  <c r="Y31" i="7"/>
  <c r="U31" i="7"/>
  <c r="Q31" i="7"/>
  <c r="M31" i="7"/>
  <c r="H31" i="7"/>
  <c r="D31" i="7"/>
  <c r="AQ30" i="7"/>
  <c r="AJ30" i="7"/>
  <c r="AH30" i="7"/>
  <c r="AD30" i="7"/>
  <c r="Y30" i="7"/>
  <c r="U30" i="7"/>
  <c r="Q30" i="7"/>
  <c r="M30" i="7"/>
  <c r="H30" i="7"/>
  <c r="D30" i="7"/>
  <c r="AQ29" i="7"/>
  <c r="AJ29" i="7"/>
  <c r="AH29" i="7"/>
  <c r="AD29" i="7"/>
  <c r="Y29" i="7"/>
  <c r="U29" i="7"/>
  <c r="Q29" i="7"/>
  <c r="M29" i="7"/>
  <c r="H29" i="7"/>
  <c r="D29" i="7"/>
  <c r="AO22" i="7"/>
  <c r="AO23" i="7"/>
  <c r="AO21" i="7"/>
  <c r="AM23" i="7"/>
  <c r="AM22" i="7"/>
  <c r="AI23" i="7"/>
  <c r="AI22" i="7"/>
  <c r="AI21" i="7"/>
  <c r="Z23" i="7"/>
  <c r="Z22" i="7"/>
  <c r="Z21" i="7"/>
  <c r="M23" i="7"/>
  <c r="M22" i="7"/>
  <c r="M21" i="7"/>
  <c r="H23" i="7"/>
  <c r="H22" i="7"/>
  <c r="H21" i="7"/>
  <c r="AQ9" i="7"/>
  <c r="AQ11" i="7"/>
  <c r="AQ12" i="7"/>
  <c r="AQ13" i="7"/>
  <c r="AJ10" i="7"/>
  <c r="AJ11" i="7"/>
  <c r="AJ12" i="7"/>
  <c r="AJ13" i="7"/>
  <c r="AJ9" i="7"/>
  <c r="Y13" i="7"/>
  <c r="Y11" i="7"/>
  <c r="Y10" i="7"/>
  <c r="Q13" i="7"/>
  <c r="Q12" i="7"/>
  <c r="Q11" i="7"/>
  <c r="Q10" i="7"/>
  <c r="Q9" i="7"/>
  <c r="M13" i="7"/>
  <c r="M12" i="7"/>
  <c r="M11" i="7"/>
  <c r="M10" i="7"/>
  <c r="M9" i="7"/>
  <c r="D9" i="7"/>
  <c r="D10" i="7"/>
  <c r="D11" i="7"/>
  <c r="D12" i="7"/>
  <c r="D13" i="7"/>
  <c r="F12" i="1" l="1"/>
  <c r="F25" i="1"/>
  <c r="F26" i="1"/>
  <c r="F24" i="1"/>
  <c r="F33" i="1"/>
  <c r="F32" i="1"/>
  <c r="F30" i="1"/>
  <c r="F31" i="1"/>
  <c r="F34" i="1"/>
  <c r="P15" i="8" l="1"/>
  <c r="P19" i="8"/>
  <c r="P20" i="8"/>
  <c r="AQ10" i="7"/>
  <c r="AV21" i="7"/>
  <c r="AH10" i="7"/>
  <c r="AH11" i="7"/>
  <c r="AH12" i="7"/>
  <c r="AH13" i="7"/>
  <c r="AH9" i="7"/>
  <c r="U10" i="7"/>
  <c r="U11" i="7"/>
  <c r="U12" i="7"/>
  <c r="U13" i="7"/>
  <c r="U9" i="7"/>
  <c r="AE22" i="7"/>
  <c r="AE23" i="7"/>
  <c r="AE21" i="7"/>
  <c r="AD10" i="7"/>
  <c r="AD11" i="7"/>
  <c r="AD12" i="7"/>
  <c r="AD13" i="7"/>
  <c r="AD9" i="7"/>
  <c r="H10" i="7"/>
  <c r="H11" i="7"/>
  <c r="H12" i="7"/>
  <c r="H13" i="7"/>
  <c r="H9" i="7"/>
  <c r="Q22" i="7"/>
  <c r="Q23" i="7"/>
  <c r="Q21" i="7"/>
  <c r="V22" i="7"/>
  <c r="V23" i="7"/>
  <c r="V21" i="7"/>
  <c r="H43" i="7"/>
  <c r="D21" i="7" l="1"/>
  <c r="D22" i="7"/>
  <c r="D23" i="7"/>
</calcChain>
</file>

<file path=xl/sharedStrings.xml><?xml version="1.0" encoding="utf-8"?>
<sst xmlns="http://schemas.openxmlformats.org/spreadsheetml/2006/main" count="1000" uniqueCount="218">
  <si>
    <t>Kopvērtējums</t>
  </si>
  <si>
    <t>N.p.k.</t>
  </si>
  <si>
    <t>Komanda</t>
  </si>
  <si>
    <t>KKP</t>
  </si>
  <si>
    <t>KTT</t>
  </si>
  <si>
    <t>SUMMA</t>
  </si>
  <si>
    <t>VIETA</t>
  </si>
  <si>
    <t>A grupa</t>
  </si>
  <si>
    <t>B grupa</t>
  </si>
  <si>
    <t>C grupa</t>
  </si>
  <si>
    <t>D grupa</t>
  </si>
  <si>
    <t>P grupa</t>
  </si>
  <si>
    <t>Summa</t>
  </si>
  <si>
    <t>Vieta</t>
  </si>
  <si>
    <t>Etapa
laiks</t>
  </si>
  <si>
    <t>Soda
laiks</t>
  </si>
  <si>
    <t>Laiks
kopā</t>
  </si>
  <si>
    <t>Vieta
etapā</t>
  </si>
  <si>
    <t>KP</t>
  </si>
  <si>
    <t>Galvenais tiesnesis</t>
  </si>
  <si>
    <t>N.Hofmanis</t>
  </si>
  <si>
    <t>Laiks kopā</t>
  </si>
  <si>
    <t>Purvs</t>
  </si>
  <si>
    <t>KKP-C grupa</t>
  </si>
  <si>
    <t>ITT D grupa meitenes REZULTĀTI</t>
  </si>
  <si>
    <t>Vārds, Uzvārds</t>
  </si>
  <si>
    <t>Laiks distancē</t>
  </si>
  <si>
    <t>Sodi</t>
  </si>
  <si>
    <t>Sodi summa</t>
  </si>
  <si>
    <t>Paralēlās virves</t>
  </si>
  <si>
    <t>Baļķis ar margu</t>
  </si>
  <si>
    <t>Traverss</t>
  </si>
  <si>
    <t>Mezgli</t>
  </si>
  <si>
    <t>ITT C grupa meitenes REZULTĀTI</t>
  </si>
  <si>
    <t>Nogāze uz augšu</t>
  </si>
  <si>
    <t>Nogāze uz leju</t>
  </si>
  <si>
    <t>ITT B grupa meitenes REZULTĀTI</t>
  </si>
  <si>
    <t>Gaisa pārceltuve</t>
  </si>
  <si>
    <t>ITT A grupa meitenes REZULTĀTI</t>
  </si>
  <si>
    <t>ITT P grupa sievietes REZULTĀTI</t>
  </si>
  <si>
    <t>ITT D grupa zēni REZULTĀTI</t>
  </si>
  <si>
    <t>ITT C grupa zēni REZULTĀTI</t>
  </si>
  <si>
    <t>ITT B grupa zēni REZULTĀTI</t>
  </si>
  <si>
    <t>ITT A grupa zēni REZULTĀTI</t>
  </si>
  <si>
    <t>ITT P grupa vīrieši REZULTĀTI</t>
  </si>
  <si>
    <t>Rīgas Skolēnu pils</t>
  </si>
  <si>
    <t>Starta laiks</t>
  </si>
  <si>
    <t>Finiša laiks</t>
  </si>
  <si>
    <t>Etapa laiks</t>
  </si>
  <si>
    <t>KKP-B grupa</t>
  </si>
  <si>
    <t>KKP-D grupa</t>
  </si>
  <si>
    <t>KKP-A grupa</t>
  </si>
  <si>
    <t>KKP-P grupa</t>
  </si>
  <si>
    <t>I</t>
  </si>
  <si>
    <t>II</t>
  </si>
  <si>
    <t>III</t>
  </si>
  <si>
    <t>Distancē pavadītais laiks</t>
  </si>
  <si>
    <t>Aizture</t>
  </si>
  <si>
    <t>Sodi
summa</t>
  </si>
  <si>
    <t>KTT A grupa REZULTĀTI</t>
  </si>
  <si>
    <t>KTT B grupa REZULTĀTI</t>
  </si>
  <si>
    <t>KTT C grupa REZULTĀTI</t>
  </si>
  <si>
    <t>Balķis ar margu</t>
  </si>
  <si>
    <t>Gaisa pārceltuve 1</t>
  </si>
  <si>
    <t>Gaisa pārceltuve 2</t>
  </si>
  <si>
    <t>KTT P grupa REZULTĀTI</t>
  </si>
  <si>
    <t>KTT D grupa REZULTĀTI</t>
  </si>
  <si>
    <t>26.-27.05.2018</t>
  </si>
  <si>
    <t>BJC Junda / REMOSS</t>
  </si>
  <si>
    <t>Līvānu 1. vidusskola</t>
  </si>
  <si>
    <t>Misas vidusskola</t>
  </si>
  <si>
    <t>JIC Jēkabpils</t>
  </si>
  <si>
    <t>Baļķis</t>
  </si>
  <si>
    <t>Komplekss - 1</t>
  </si>
  <si>
    <t>X Elements</t>
  </si>
  <si>
    <t>Komplekss - 2</t>
  </si>
  <si>
    <t>Ciet. transp, virves marķ.</t>
  </si>
  <si>
    <t xml:space="preserve">Krāslavas BJC / SAP SAN </t>
  </si>
  <si>
    <t>REMOSS</t>
  </si>
  <si>
    <t>Komplekss -1</t>
  </si>
  <si>
    <t>OS Pavēle (4KP)</t>
  </si>
  <si>
    <t>Komplekss - 3</t>
  </si>
  <si>
    <t>Mezgli+ciet. transports</t>
  </si>
  <si>
    <t>Laivas</t>
  </si>
  <si>
    <t>Skrundas vidusskola</t>
  </si>
  <si>
    <t>Krustpils jaunsargu vienība</t>
  </si>
  <si>
    <t>Nīkrāces pamatskola</t>
  </si>
  <si>
    <t xml:space="preserve">Rīgas Skolēnu pils </t>
  </si>
  <si>
    <t>Virves marķēšana</t>
  </si>
  <si>
    <t>Krāslavas BJC/SAP SAN 1</t>
  </si>
  <si>
    <t>Krāslavas BJC/SAP SAN 2</t>
  </si>
  <si>
    <t>Rīgas Skolēnu pils 2</t>
  </si>
  <si>
    <t>OS Izvēle (6KP no 7KP)</t>
  </si>
  <si>
    <t>Rīgas Skolēnu pils 1</t>
  </si>
  <si>
    <t>Neo Vimba</t>
  </si>
  <si>
    <t>Latvijas čempionāts un meistarsacīkstes</t>
  </si>
  <si>
    <t xml:space="preserve">LATVIJAS SKOLĒNU 71. SPARTAKIĀDE </t>
  </si>
  <si>
    <t>SPORTA TŪRISMĀ</t>
  </si>
  <si>
    <t>Liānu ceļš</t>
  </si>
  <si>
    <t>Brīvais skrējiens</t>
  </si>
  <si>
    <t>Zirnekļa kāpiens</t>
  </si>
  <si>
    <t>OS izvēle (2KP no 4KP) (KL 20 min)</t>
  </si>
  <si>
    <t>OS izvēle (3KP no 4KP)  (KL 20min)</t>
  </si>
  <si>
    <t>OS Pavēle (4KP) (KL 20min)</t>
  </si>
  <si>
    <t>OS Izvēle (6KP no 7KP) (KL 30min)</t>
  </si>
  <si>
    <t>OS Līnija (KL 20 min) (2KP)</t>
  </si>
  <si>
    <t>OS Līnija (KL 20min) (2KP)</t>
  </si>
  <si>
    <t>OS Līnija (KL 10min) (2KP)</t>
  </si>
  <si>
    <t>OS Izvēle (3KP no 4KP) (KL20 min)</t>
  </si>
  <si>
    <t>OS Pavēle (4KP) (KL 25 min)</t>
  </si>
  <si>
    <t>Distances 
tīrais laiks</t>
  </si>
  <si>
    <t>Distancē 
pavadītais laiks</t>
  </si>
  <si>
    <t>OS Līnija (KL 10 min)</t>
  </si>
  <si>
    <t>OS Līnija (KL 10 min) (2KP)</t>
  </si>
  <si>
    <t>Adrians Valdmanis</t>
  </si>
  <si>
    <t>Ralfs Auseklis</t>
  </si>
  <si>
    <t>Māris Vilsons</t>
  </si>
  <si>
    <t>Ņikita Paks</t>
  </si>
  <si>
    <t>Krāslavas BJC/SAP SAN</t>
  </si>
  <si>
    <t>Amanda Bisniece</t>
  </si>
  <si>
    <t>Anete Bisniece</t>
  </si>
  <si>
    <t>Renārs Paeglis</t>
  </si>
  <si>
    <t>Milāna Šņorniece</t>
  </si>
  <si>
    <t>Emma Sophie Hoeppner</t>
  </si>
  <si>
    <t>Lillija Pupure</t>
  </si>
  <si>
    <t>Adriāns Bolšteins</t>
  </si>
  <si>
    <t>Toms Baltgalvis</t>
  </si>
  <si>
    <t>Melānija Alenčika</t>
  </si>
  <si>
    <t>Georgs Spalva</t>
  </si>
  <si>
    <t>Anna Šnore</t>
  </si>
  <si>
    <t>Liene Šnore</t>
  </si>
  <si>
    <t>Monta Maslova</t>
  </si>
  <si>
    <t>Amanda Pīlēna</t>
  </si>
  <si>
    <t>Linda Freimane</t>
  </si>
  <si>
    <t>Enija Buta</t>
  </si>
  <si>
    <t>Rihards Brūveris</t>
  </si>
  <si>
    <t>Niklāvs Eglītis</t>
  </si>
  <si>
    <t>BJC Junda /REMOSS</t>
  </si>
  <si>
    <t>Dita Krūmiņa</t>
  </si>
  <si>
    <t>Laiks
distancē</t>
  </si>
  <si>
    <t>Maksims Berestņevs</t>
  </si>
  <si>
    <t>Niķita Pleiko Ižiks</t>
  </si>
  <si>
    <t>Arnis Šidlovskis</t>
  </si>
  <si>
    <t>Elīna Kotova</t>
  </si>
  <si>
    <t>Tīna Spalva</t>
  </si>
  <si>
    <t>Gustavs Jaunzemis</t>
  </si>
  <si>
    <t>Anastasija Paula</t>
  </si>
  <si>
    <t>Marta Kalnāre</t>
  </si>
  <si>
    <t>Roberts Batars</t>
  </si>
  <si>
    <t>Paula Putina</t>
  </si>
  <si>
    <t>Annija Amanda Cimermane</t>
  </si>
  <si>
    <t>Lauris Klāvēns</t>
  </si>
  <si>
    <t>Līvānu 1. vsk.</t>
  </si>
  <si>
    <t>Linda Vēbere</t>
  </si>
  <si>
    <t>Agita Milta</t>
  </si>
  <si>
    <t>Kristijans Vēveris</t>
  </si>
  <si>
    <t>Igors Čibisovs</t>
  </si>
  <si>
    <t>Loreta Meikšāne</t>
  </si>
  <si>
    <t>Dinija Dedele</t>
  </si>
  <si>
    <t>Krista Amanda Miļūna</t>
  </si>
  <si>
    <t>BJC Junda/REMOSS</t>
  </si>
  <si>
    <t>Elizabete Silava</t>
  </si>
  <si>
    <t>Nellija Gurkle</t>
  </si>
  <si>
    <t>Dinija Gurkle</t>
  </si>
  <si>
    <t>Alīna Hodana</t>
  </si>
  <si>
    <t>Klāra Upeniece</t>
  </si>
  <si>
    <t>Artūrs Dedumietis</t>
  </si>
  <si>
    <t>Oskars Boriss Stankēvičš</t>
  </si>
  <si>
    <t>Diāna Smertjeva</t>
  </si>
  <si>
    <t>Evita Mažuta</t>
  </si>
  <si>
    <t>Dmitrijs Berestņevs</t>
  </si>
  <si>
    <t>Edvīns Litčenko</t>
  </si>
  <si>
    <t>Egija Luka Indāne</t>
  </si>
  <si>
    <t>Džeina Alma Plūme</t>
  </si>
  <si>
    <t>Enika Prūse</t>
  </si>
  <si>
    <t>Edgars Mačuks</t>
  </si>
  <si>
    <t>Kristīne Rjabova</t>
  </si>
  <si>
    <t>Ilmārs Murāns</t>
  </si>
  <si>
    <t>Alise Sivko</t>
  </si>
  <si>
    <t>Laura Dzalbe</t>
  </si>
  <si>
    <t>Edgars Kairāns</t>
  </si>
  <si>
    <t>Anna Jaunzeme</t>
  </si>
  <si>
    <t>Sintija Neimane</t>
  </si>
  <si>
    <t>Matīss Kante</t>
  </si>
  <si>
    <t>Lauris Kazausks</t>
  </si>
  <si>
    <t>Marta Dārta Repule</t>
  </si>
  <si>
    <t>RSP 1</t>
  </si>
  <si>
    <t>Antra Kacena</t>
  </si>
  <si>
    <t>Ravita Rone</t>
  </si>
  <si>
    <t>Dāvids Zakrevskis</t>
  </si>
  <si>
    <t>Laura Hofmane</t>
  </si>
  <si>
    <t>Rebeka Ziedone</t>
  </si>
  <si>
    <t>RSP 2</t>
  </si>
  <si>
    <t>Matīss Ivans</t>
  </si>
  <si>
    <t>Elza Lavčinovska</t>
  </si>
  <si>
    <t>Kristiāna Krūma Mudele</t>
  </si>
  <si>
    <t>Alise Samsonoviča</t>
  </si>
  <si>
    <t>Jana Bargana</t>
  </si>
  <si>
    <t>Oskars Vaivodišs</t>
  </si>
  <si>
    <t>Neveikts</t>
  </si>
  <si>
    <t>Jānis Bisnieks</t>
  </si>
  <si>
    <t>Krustpils Mustags</t>
  </si>
  <si>
    <t>Eva Krastiņa</t>
  </si>
  <si>
    <t>RSP</t>
  </si>
  <si>
    <t>Nauris Hofmanis</t>
  </si>
  <si>
    <t>Rūta Liflande</t>
  </si>
  <si>
    <t>Kristīne Apsēna</t>
  </si>
  <si>
    <t>Beāte Spalva</t>
  </si>
  <si>
    <t>Valdis Vaisjuns</t>
  </si>
  <si>
    <t>Inese Pučeka</t>
  </si>
  <si>
    <t>Jānis Sapats</t>
  </si>
  <si>
    <t>Ievainotā transports</t>
  </si>
  <si>
    <t>Baļķis ar margu un gaisa pārceltuve</t>
  </si>
  <si>
    <t>Gaisa pārceltuve I</t>
  </si>
  <si>
    <t>Gaisa pārceltuve II</t>
  </si>
  <si>
    <t>Liānu
ceļš</t>
  </si>
  <si>
    <t>Raivis Hofmanis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</si>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</sst>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0"/>
  </numFmts>
  <fonts count="4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Balloon XBd TL"/>
      <family val="4"/>
      <charset val="204"/>
    </font>
    <font>
      <b/>
      <sz val="10"/>
      <color indexed="8"/>
      <name val="Tahoma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24"/>
      <color indexed="8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indexed="8"/>
      <name val="Balloon XBd TL"/>
      <family val="4"/>
      <charset val="204"/>
    </font>
    <font>
      <b/>
      <sz val="11"/>
      <color indexed="8"/>
      <name val="Tahoma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scheme val="minor"/>
    </font>
    <font>
      <b/>
      <sz val="23"/>
      <color indexed="8"/>
      <name val="Tahoma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NumberFormat="1" applyFont="1" applyBorder="1"/>
    <xf numFmtId="0" fontId="1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164" fontId="0" fillId="0" borderId="0" xfId="0" applyNumberFormat="1"/>
    <xf numFmtId="2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164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top" wrapText="1"/>
    </xf>
    <xf numFmtId="2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14" fillId="0" borderId="5" xfId="0" applyFont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4" fillId="2" borderId="5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6" fillId="0" borderId="0" xfId="0" applyNumberFormat="1" applyFont="1"/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164" fontId="16" fillId="0" borderId="0" xfId="0" applyNumberFormat="1" applyFont="1"/>
    <xf numFmtId="0" fontId="2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0" fontId="16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23" fillId="0" borderId="0" xfId="0" applyFont="1"/>
    <xf numFmtId="165" fontId="1" fillId="0" borderId="1" xfId="1" applyNumberFormat="1" applyFont="1" applyBorder="1" applyAlignment="1">
      <alignment horizontal="center" vertical="center"/>
    </xf>
    <xf numFmtId="45" fontId="1" fillId="0" borderId="1" xfId="1" applyNumberFormat="1" applyFont="1" applyBorder="1" applyAlignment="1">
      <alignment horizontal="center" vertical="center"/>
    </xf>
    <xf numFmtId="45" fontId="1" fillId="0" borderId="9" xfId="0" applyNumberFormat="1" applyFont="1" applyBorder="1" applyAlignment="1">
      <alignment horizontal="center" vertical="center"/>
    </xf>
    <xf numFmtId="21" fontId="1" fillId="0" borderId="1" xfId="1" applyNumberFormat="1" applyFont="1" applyBorder="1" applyAlignment="1">
      <alignment horizontal="center" vertical="center"/>
    </xf>
    <xf numFmtId="21" fontId="18" fillId="0" borderId="1" xfId="0" applyNumberFormat="1" applyFont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/>
    <xf numFmtId="0" fontId="30" fillId="0" borderId="6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64" fontId="27" fillId="0" borderId="0" xfId="0" applyNumberFormat="1" applyFont="1"/>
    <xf numFmtId="0" fontId="31" fillId="0" borderId="0" xfId="0" applyFont="1" applyAlignment="1"/>
    <xf numFmtId="0" fontId="28" fillId="0" borderId="1" xfId="0" applyFont="1" applyBorder="1" applyAlignment="1"/>
    <xf numFmtId="0" fontId="29" fillId="0" borderId="1" xfId="0" applyFont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wrapText="1"/>
    </xf>
    <xf numFmtId="0" fontId="18" fillId="0" borderId="0" xfId="0" applyFont="1" applyAlignment="1"/>
    <xf numFmtId="0" fontId="32" fillId="0" borderId="0" xfId="0" applyFont="1"/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5" fillId="0" borderId="0" xfId="0" applyFont="1"/>
    <xf numFmtId="164" fontId="36" fillId="0" borderId="1" xfId="0" applyNumberFormat="1" applyFont="1" applyBorder="1"/>
    <xf numFmtId="164" fontId="36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5" fontId="1" fillId="3" borderId="1" xfId="0" applyNumberFormat="1" applyFont="1" applyFill="1" applyBorder="1" applyAlignment="1">
      <alignment horizontal="center" vertical="center"/>
    </xf>
    <xf numFmtId="45" fontId="30" fillId="0" borderId="1" xfId="1" applyNumberFormat="1" applyFont="1" applyBorder="1" applyAlignment="1">
      <alignment horizontal="center" vertical="center"/>
    </xf>
    <xf numFmtId="21" fontId="30" fillId="0" borderId="1" xfId="1" applyNumberFormat="1" applyFont="1" applyBorder="1" applyAlignment="1">
      <alignment horizontal="center" vertical="center"/>
    </xf>
    <xf numFmtId="21" fontId="1" fillId="3" borderId="1" xfId="1" applyNumberFormat="1" applyFont="1" applyFill="1" applyBorder="1" applyAlignment="1">
      <alignment horizontal="center" vertical="center"/>
    </xf>
    <xf numFmtId="21" fontId="37" fillId="0" borderId="1" xfId="1" applyNumberFormat="1" applyFont="1" applyBorder="1" applyAlignment="1">
      <alignment horizontal="center" vertical="center"/>
    </xf>
    <xf numFmtId="21" fontId="17" fillId="0" borderId="1" xfId="0" applyNumberFormat="1" applyFont="1" applyBorder="1" applyAlignment="1">
      <alignment horizontal="center" vertical="center"/>
    </xf>
    <xf numFmtId="45" fontId="37" fillId="0" borderId="1" xfId="1" applyNumberFormat="1" applyFont="1" applyBorder="1" applyAlignment="1">
      <alignment horizontal="center" vertical="center"/>
    </xf>
    <xf numFmtId="45" fontId="1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4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Border="1"/>
    <xf numFmtId="45" fontId="30" fillId="0" borderId="0" xfId="1" applyNumberFormat="1" applyFont="1" applyBorder="1" applyAlignment="1">
      <alignment horizontal="center" vertical="center"/>
    </xf>
    <xf numFmtId="21" fontId="30" fillId="0" borderId="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vertical="center"/>
    </xf>
    <xf numFmtId="21" fontId="17" fillId="3" borderId="1" xfId="0" applyNumberFormat="1" applyFont="1" applyFill="1" applyBorder="1" applyAlignment="1">
      <alignment horizontal="center" vertical="center"/>
    </xf>
    <xf numFmtId="0" fontId="38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/>
    <xf numFmtId="0" fontId="16" fillId="0" borderId="1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1" fontId="26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justify"/>
    </xf>
    <xf numFmtId="0" fontId="1" fillId="0" borderId="7" xfId="0" applyFont="1" applyBorder="1" applyAlignment="1" applyProtection="1">
      <alignment horizontal="center" vertical="justify"/>
    </xf>
    <xf numFmtId="0" fontId="1" fillId="0" borderId="8" xfId="0" applyFont="1" applyBorder="1" applyAlignment="1" applyProtection="1">
      <alignment horizontal="center" vertical="justify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159005</xdr:colOff>
      <xdr:row>0</xdr:row>
      <xdr:rowOff>38100</xdr:rowOff>
    </xdr:from>
    <xdr:to>
      <xdr:col>7</xdr:col>
      <xdr:colOff>539838</xdr:colOff>
      <xdr:row>4</xdr:row>
      <xdr:rowOff>123825</xdr:rowOff>
    </xdr:to>
    <xdr:pic>
      <xdr:nvPicPr>
        <xdr:cNvPr id="2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030" y="38100"/>
          <a:ext cx="100948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489220</xdr:colOff>
      <xdr:row>0</xdr:row>
      <xdr:rowOff>30956</xdr:rowOff>
    </xdr:from>
    <xdr:to>
      <xdr:col>13</xdr:col>
      <xdr:colOff>491403</xdr:colOff>
      <xdr:row>4</xdr:row>
      <xdr:rowOff>328613</xdr:rowOff>
    </xdr:to>
    <xdr:pic>
      <xdr:nvPicPr>
        <xdr:cNvPr id="3076" name="Picture 1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970" y="30956"/>
          <a:ext cx="1278533" cy="130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515543</xdr:colOff>
      <xdr:row>0</xdr:row>
      <xdr:rowOff>0</xdr:rowOff>
    </xdr:from>
    <xdr:to>
      <xdr:col>17</xdr:col>
      <xdr:colOff>21980</xdr:colOff>
      <xdr:row>4</xdr:row>
      <xdr:rowOff>32237</xdr:rowOff>
    </xdr:to>
    <xdr:pic>
      <xdr:nvPicPr>
        <xdr:cNvPr id="4099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755" y="0"/>
          <a:ext cx="1023110" cy="109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58614</xdr:colOff>
      <xdr:row>78</xdr:row>
      <xdr:rowOff>9525</xdr:rowOff>
    </xdr:from>
    <xdr:to>
      <xdr:col>17</xdr:col>
      <xdr:colOff>434210</xdr:colOff>
      <xdr:row>82</xdr:row>
      <xdr:rowOff>107058</xdr:rowOff>
    </xdr:to>
    <xdr:pic>
      <xdr:nvPicPr>
        <xdr:cNvPr id="9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8787" y="19916775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537929</xdr:colOff>
      <xdr:row>27</xdr:row>
      <xdr:rowOff>188035</xdr:rowOff>
    </xdr:from>
    <xdr:to>
      <xdr:col>17</xdr:col>
      <xdr:colOff>44366</xdr:colOff>
      <xdr:row>32</xdr:row>
      <xdr:rowOff>22446</xdr:rowOff>
    </xdr:to>
    <xdr:pic>
      <xdr:nvPicPr>
        <xdr:cNvPr id="6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141" y="6657708"/>
          <a:ext cx="1023110" cy="109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474418</xdr:colOff>
      <xdr:row>57</xdr:row>
      <xdr:rowOff>24423</xdr:rowOff>
    </xdr:from>
    <xdr:to>
      <xdr:col>16</xdr:col>
      <xdr:colOff>703167</xdr:colOff>
      <xdr:row>61</xdr:row>
      <xdr:rowOff>107948</xdr:rowOff>
    </xdr:to>
    <xdr:pic>
      <xdr:nvPicPr>
        <xdr:cNvPr id="10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5231" y="14589736"/>
          <a:ext cx="1022499" cy="109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139210</xdr:colOff>
      <xdr:row>102</xdr:row>
      <xdr:rowOff>185371</xdr:rowOff>
    </xdr:from>
    <xdr:ext cx="1100961" cy="1174589"/>
    <xdr:pic>
      <xdr:nvPicPr>
        <xdr:cNvPr id="11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037" y="26217929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515543</xdr:colOff>
      <xdr:row>0</xdr:row>
      <xdr:rowOff>0</xdr:rowOff>
    </xdr:from>
    <xdr:to>
      <xdr:col>16</xdr:col>
      <xdr:colOff>718037</xdr:colOff>
      <xdr:row>4</xdr:row>
      <xdr:rowOff>32237</xdr:rowOff>
    </xdr:to>
    <xdr:pic>
      <xdr:nvPicPr>
        <xdr:cNvPr id="2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893" y="0"/>
          <a:ext cx="1021645" cy="108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58614</xdr:colOff>
      <xdr:row>66</xdr:row>
      <xdr:rowOff>9525</xdr:rowOff>
    </xdr:from>
    <xdr:to>
      <xdr:col>17</xdr:col>
      <xdr:colOff>434210</xdr:colOff>
      <xdr:row>70</xdr:row>
      <xdr:rowOff>107056</xdr:rowOff>
    </xdr:to>
    <xdr:pic>
      <xdr:nvPicPr>
        <xdr:cNvPr id="3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9114" y="20031075"/>
          <a:ext cx="1099496" cy="116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537929</xdr:colOff>
      <xdr:row>24</xdr:row>
      <xdr:rowOff>188035</xdr:rowOff>
    </xdr:from>
    <xdr:to>
      <xdr:col>17</xdr:col>
      <xdr:colOff>15058</xdr:colOff>
      <xdr:row>29</xdr:row>
      <xdr:rowOff>22445</xdr:rowOff>
    </xdr:to>
    <xdr:pic>
      <xdr:nvPicPr>
        <xdr:cNvPr id="4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79" y="6693610"/>
          <a:ext cx="1020180" cy="109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505556</xdr:colOff>
      <xdr:row>47</xdr:row>
      <xdr:rowOff>14654</xdr:rowOff>
    </xdr:from>
    <xdr:to>
      <xdr:col>16</xdr:col>
      <xdr:colOff>708050</xdr:colOff>
      <xdr:row>51</xdr:row>
      <xdr:rowOff>98180</xdr:rowOff>
    </xdr:to>
    <xdr:pic>
      <xdr:nvPicPr>
        <xdr:cNvPr id="5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729" y="11488616"/>
          <a:ext cx="1023110" cy="109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139210</xdr:colOff>
      <xdr:row>86</xdr:row>
      <xdr:rowOff>185371</xdr:rowOff>
    </xdr:from>
    <xdr:ext cx="1100961" cy="1174589"/>
    <xdr:pic>
      <xdr:nvPicPr>
        <xdr:cNvPr id="6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9710" y="26360071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438149</xdr:colOff>
      <xdr:row>0</xdr:row>
      <xdr:rowOff>7937</xdr:rowOff>
    </xdr:from>
    <xdr:to>
      <xdr:col>15</xdr:col>
      <xdr:colOff>425540</xdr:colOff>
      <xdr:row>4</xdr:row>
      <xdr:rowOff>180973</xdr:rowOff>
    </xdr:to>
    <xdr:pic>
      <xdr:nvPicPr>
        <xdr:cNvPr id="2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774" y="7937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377825</xdr:colOff>
      <xdr:row>25</xdr:row>
      <xdr:rowOff>28575</xdr:rowOff>
    </xdr:from>
    <xdr:to>
      <xdr:col>15</xdr:col>
      <xdr:colOff>365216</xdr:colOff>
      <xdr:row>29</xdr:row>
      <xdr:rowOff>201611</xdr:rowOff>
    </xdr:to>
    <xdr:pic>
      <xdr:nvPicPr>
        <xdr:cNvPr id="3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9138" y="6696075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492124</xdr:colOff>
      <xdr:row>52</xdr:row>
      <xdr:rowOff>95251</xdr:rowOff>
    </xdr:from>
    <xdr:to>
      <xdr:col>14</xdr:col>
      <xdr:colOff>435065</xdr:colOff>
      <xdr:row>56</xdr:row>
      <xdr:rowOff>203432</xdr:rowOff>
    </xdr:to>
    <xdr:pic>
      <xdr:nvPicPr>
        <xdr:cNvPr id="4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937" y="13835064"/>
          <a:ext cx="1109753" cy="116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55561</xdr:colOff>
      <xdr:row>77</xdr:row>
      <xdr:rowOff>41276</xdr:rowOff>
    </xdr:from>
    <xdr:to>
      <xdr:col>14</xdr:col>
      <xdr:colOff>492212</xdr:colOff>
      <xdr:row>81</xdr:row>
      <xdr:rowOff>91723</xdr:rowOff>
    </xdr:to>
    <xdr:pic>
      <xdr:nvPicPr>
        <xdr:cNvPr id="5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3124" y="20527964"/>
          <a:ext cx="1063713" cy="1114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103188</xdr:colOff>
      <xdr:row>104</xdr:row>
      <xdr:rowOff>31752</xdr:rowOff>
    </xdr:from>
    <xdr:to>
      <xdr:col>14</xdr:col>
      <xdr:colOff>539839</xdr:colOff>
      <xdr:row>108</xdr:row>
      <xdr:rowOff>34574</xdr:rowOff>
    </xdr:to>
    <xdr:pic>
      <xdr:nvPicPr>
        <xdr:cNvPr id="7" name="Picture 2" descr="http://img.1188.lv/companies/logo/3d68622520c0e27a72a24965e99a637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51" y="27162127"/>
          <a:ext cx="1063713" cy="1114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12" sqref="C12"/>
    </sheetView>
  </sheetViews>
  <sheetFormatPr defaultRowHeight="18.75"/>
  <cols>
    <col min="1" max="1" width="3.7109375" style="71" customWidth="1"/>
    <col min="2" max="2" width="9.5703125" style="71" customWidth="1"/>
    <col min="3" max="3" width="32.140625" style="71" customWidth="1"/>
    <col min="4" max="4" width="10.85546875" style="71" customWidth="1"/>
    <col min="5" max="5" width="9.42578125" style="71" bestFit="1" customWidth="1"/>
    <col min="6" max="6" width="13.42578125" style="71" customWidth="1"/>
    <col min="7" max="7" width="9.42578125" style="71" bestFit="1" customWidth="1"/>
    <col min="8" max="16384" width="9.140625" style="71"/>
  </cols>
  <sheetData>
    <row r="1" spans="1:8" s="106" customFormat="1" ht="31.5">
      <c r="A1" s="158" t="s">
        <v>95</v>
      </c>
      <c r="B1" s="158"/>
      <c r="C1" s="158"/>
      <c r="D1" s="158"/>
      <c r="E1" s="158"/>
      <c r="F1" s="158"/>
      <c r="G1" s="158"/>
      <c r="H1" s="158"/>
    </row>
    <row r="2" spans="1:8" s="44" customFormat="1" ht="15.75">
      <c r="A2" s="159" t="s">
        <v>96</v>
      </c>
      <c r="B2" s="159"/>
      <c r="C2" s="159"/>
      <c r="D2" s="159"/>
      <c r="E2" s="159"/>
      <c r="F2" s="159"/>
    </row>
    <row r="3" spans="1:8" s="44" customFormat="1" ht="15.75">
      <c r="A3" s="159" t="s">
        <v>97</v>
      </c>
      <c r="B3" s="159"/>
      <c r="C3" s="159"/>
      <c r="D3" s="159"/>
      <c r="E3" s="159"/>
      <c r="F3" s="159"/>
    </row>
    <row r="4" spans="1:8" s="44" customFormat="1">
      <c r="A4" s="148"/>
      <c r="B4" s="148"/>
      <c r="C4" s="148"/>
      <c r="D4" s="148"/>
      <c r="E4" s="13" t="s">
        <v>67</v>
      </c>
      <c r="F4" s="148"/>
    </row>
    <row r="5" spans="1:8" s="44" customFormat="1" ht="15.75">
      <c r="A5" s="148"/>
      <c r="B5" s="148"/>
      <c r="C5" s="148"/>
      <c r="D5" s="148"/>
      <c r="E5" s="148"/>
      <c r="F5" s="148"/>
    </row>
    <row r="6" spans="1:8" customFormat="1" ht="20.25">
      <c r="B6" s="160" t="s">
        <v>0</v>
      </c>
      <c r="C6" s="160"/>
      <c r="D6" s="160"/>
      <c r="E6" s="160"/>
      <c r="F6" s="160"/>
      <c r="G6" s="160"/>
    </row>
    <row r="7" spans="1:8" s="26" customFormat="1" ht="16.5" customHeight="1">
      <c r="B7" s="98"/>
      <c r="D7" s="98"/>
      <c r="E7" s="98"/>
      <c r="F7" s="98"/>
      <c r="G7" s="98"/>
    </row>
    <row r="8" spans="1:8" ht="20.25">
      <c r="C8" s="80" t="s">
        <v>7</v>
      </c>
    </row>
    <row r="9" spans="1:8">
      <c r="B9" s="90" t="s">
        <v>1</v>
      </c>
      <c r="C9" s="91" t="s">
        <v>2</v>
      </c>
      <c r="D9" s="89" t="s">
        <v>3</v>
      </c>
      <c r="E9" s="89" t="s">
        <v>4</v>
      </c>
      <c r="F9" s="89" t="s">
        <v>5</v>
      </c>
      <c r="G9" s="89" t="s">
        <v>6</v>
      </c>
    </row>
    <row r="10" spans="1:8">
      <c r="B10" s="76">
        <v>1</v>
      </c>
      <c r="C10" s="97" t="s">
        <v>93</v>
      </c>
      <c r="D10" s="78">
        <v>1</v>
      </c>
      <c r="E10" s="73">
        <v>1</v>
      </c>
      <c r="F10" s="74">
        <f>D10+E10</f>
        <v>2</v>
      </c>
      <c r="G10" s="83" t="s">
        <v>53</v>
      </c>
    </row>
    <row r="11" spans="1:8">
      <c r="B11" s="78">
        <v>2</v>
      </c>
      <c r="C11" s="97" t="s">
        <v>70</v>
      </c>
      <c r="D11" s="78">
        <v>2</v>
      </c>
      <c r="E11" s="73">
        <v>4</v>
      </c>
      <c r="F11" s="74">
        <f>D11+E11</f>
        <v>6</v>
      </c>
      <c r="G11" s="83" t="s">
        <v>54</v>
      </c>
    </row>
    <row r="12" spans="1:8">
      <c r="B12" s="78">
        <v>3</v>
      </c>
      <c r="C12" s="97" t="s">
        <v>89</v>
      </c>
      <c r="D12" s="78">
        <v>3</v>
      </c>
      <c r="E12" s="73">
        <v>3</v>
      </c>
      <c r="F12" s="74">
        <f>D12+E12</f>
        <v>6</v>
      </c>
      <c r="G12" s="83" t="s">
        <v>55</v>
      </c>
    </row>
    <row r="13" spans="1:8">
      <c r="B13" s="76">
        <v>4</v>
      </c>
      <c r="C13" s="97" t="s">
        <v>90</v>
      </c>
      <c r="D13" s="78">
        <v>5</v>
      </c>
      <c r="E13" s="73">
        <v>2</v>
      </c>
      <c r="F13" s="74">
        <f t="shared" ref="F13:F14" si="0">D13+E13</f>
        <v>7</v>
      </c>
      <c r="G13" s="75">
        <v>4</v>
      </c>
    </row>
    <row r="14" spans="1:8">
      <c r="B14" s="78">
        <v>5</v>
      </c>
      <c r="C14" s="97" t="s">
        <v>91</v>
      </c>
      <c r="D14" s="78">
        <v>4</v>
      </c>
      <c r="E14" s="73">
        <v>5</v>
      </c>
      <c r="F14" s="74">
        <f t="shared" si="0"/>
        <v>9</v>
      </c>
      <c r="G14" s="75">
        <v>5</v>
      </c>
    </row>
    <row r="15" spans="1:8">
      <c r="B15" s="152"/>
      <c r="C15" s="153"/>
      <c r="D15" s="152"/>
      <c r="E15" s="154"/>
      <c r="F15" s="155"/>
      <c r="G15" s="156"/>
    </row>
    <row r="16" spans="1:8" s="99" customFormat="1" ht="15"/>
    <row r="17" spans="2:7" ht="20.25">
      <c r="C17" s="80" t="s">
        <v>11</v>
      </c>
    </row>
    <row r="18" spans="2:7">
      <c r="B18" s="81" t="s">
        <v>1</v>
      </c>
      <c r="C18" s="81" t="s">
        <v>2</v>
      </c>
      <c r="D18" s="83" t="s">
        <v>3</v>
      </c>
      <c r="E18" s="89" t="s">
        <v>4</v>
      </c>
      <c r="F18" s="82" t="s">
        <v>5</v>
      </c>
      <c r="G18" s="82" t="s">
        <v>6</v>
      </c>
    </row>
    <row r="19" spans="2:7">
      <c r="B19" s="92">
        <v>1</v>
      </c>
      <c r="C19" s="97" t="s">
        <v>94</v>
      </c>
      <c r="D19" s="75">
        <v>1</v>
      </c>
      <c r="E19" s="75">
        <v>2</v>
      </c>
      <c r="F19" s="74">
        <f>D19+E19</f>
        <v>3</v>
      </c>
      <c r="G19" s="83" t="s">
        <v>53</v>
      </c>
    </row>
    <row r="20" spans="2:7">
      <c r="B20" s="75">
        <v>2</v>
      </c>
      <c r="C20" s="97" t="s">
        <v>68</v>
      </c>
      <c r="D20" s="88" t="s">
        <v>217</v>
      </c>
      <c r="E20" s="88">
        <v>1</v>
      </c>
      <c r="F20" s="74"/>
      <c r="G20" s="83"/>
    </row>
    <row r="21" spans="2:7" s="99" customFormat="1" ht="15"/>
    <row r="22" spans="2:7" ht="20.25">
      <c r="C22" s="80" t="s">
        <v>8</v>
      </c>
    </row>
    <row r="23" spans="2:7">
      <c r="B23" s="90" t="s">
        <v>1</v>
      </c>
      <c r="C23" s="91" t="s">
        <v>2</v>
      </c>
      <c r="D23" s="89" t="s">
        <v>3</v>
      </c>
      <c r="E23" s="85" t="s">
        <v>4</v>
      </c>
      <c r="F23" s="85" t="s">
        <v>5</v>
      </c>
      <c r="G23" s="85" t="s">
        <v>6</v>
      </c>
    </row>
    <row r="24" spans="2:7">
      <c r="B24" s="78">
        <v>1</v>
      </c>
      <c r="C24" s="97" t="s">
        <v>45</v>
      </c>
      <c r="D24" s="78">
        <v>1</v>
      </c>
      <c r="E24" s="86">
        <v>2</v>
      </c>
      <c r="F24" s="87">
        <f>D24+E24</f>
        <v>3</v>
      </c>
      <c r="G24" s="89" t="s">
        <v>53</v>
      </c>
    </row>
    <row r="25" spans="2:7">
      <c r="B25" s="76">
        <v>2</v>
      </c>
      <c r="C25" s="97" t="s">
        <v>77</v>
      </c>
      <c r="D25" s="78">
        <v>3</v>
      </c>
      <c r="E25" s="86">
        <v>1</v>
      </c>
      <c r="F25" s="87">
        <f t="shared" ref="F25:F26" si="1">D25+E25</f>
        <v>4</v>
      </c>
      <c r="G25" s="89" t="s">
        <v>54</v>
      </c>
    </row>
    <row r="26" spans="2:7">
      <c r="B26" s="78">
        <v>3</v>
      </c>
      <c r="C26" s="97" t="s">
        <v>68</v>
      </c>
      <c r="D26" s="78">
        <v>2</v>
      </c>
      <c r="E26" s="86">
        <v>3</v>
      </c>
      <c r="F26" s="87">
        <f t="shared" si="1"/>
        <v>5</v>
      </c>
      <c r="G26" s="89" t="s">
        <v>55</v>
      </c>
    </row>
    <row r="27" spans="2:7" s="99" customFormat="1" ht="15"/>
    <row r="28" spans="2:7" ht="20.25">
      <c r="C28" s="80" t="s">
        <v>9</v>
      </c>
    </row>
    <row r="29" spans="2:7">
      <c r="B29" s="84" t="s">
        <v>1</v>
      </c>
      <c r="C29" s="84" t="s">
        <v>2</v>
      </c>
      <c r="D29" s="83" t="s">
        <v>3</v>
      </c>
      <c r="E29" s="83" t="s">
        <v>4</v>
      </c>
      <c r="F29" s="83" t="s">
        <v>5</v>
      </c>
      <c r="G29" s="83" t="s">
        <v>6</v>
      </c>
    </row>
    <row r="30" spans="2:7">
      <c r="B30" s="76">
        <v>1</v>
      </c>
      <c r="C30" s="97" t="s">
        <v>87</v>
      </c>
      <c r="D30" s="78">
        <v>1</v>
      </c>
      <c r="E30" s="78">
        <v>1</v>
      </c>
      <c r="F30" s="75">
        <f>D30+E30</f>
        <v>2</v>
      </c>
      <c r="G30" s="83" t="s">
        <v>53</v>
      </c>
    </row>
    <row r="31" spans="2:7">
      <c r="B31" s="78">
        <v>2</v>
      </c>
      <c r="C31" s="97" t="s">
        <v>68</v>
      </c>
      <c r="D31" s="78">
        <v>2</v>
      </c>
      <c r="E31" s="78">
        <v>3</v>
      </c>
      <c r="F31" s="75">
        <f>D31+E31</f>
        <v>5</v>
      </c>
      <c r="G31" s="83" t="s">
        <v>54</v>
      </c>
    </row>
    <row r="32" spans="2:7">
      <c r="B32" s="78">
        <v>3</v>
      </c>
      <c r="C32" s="97" t="s">
        <v>69</v>
      </c>
      <c r="D32" s="78">
        <v>5</v>
      </c>
      <c r="E32" s="78">
        <v>2</v>
      </c>
      <c r="F32" s="75">
        <f>D32+E32</f>
        <v>7</v>
      </c>
      <c r="G32" s="83" t="s">
        <v>55</v>
      </c>
    </row>
    <row r="33" spans="2:8">
      <c r="B33" s="78">
        <v>4</v>
      </c>
      <c r="C33" s="97" t="s">
        <v>70</v>
      </c>
      <c r="D33" s="78">
        <v>3</v>
      </c>
      <c r="E33" s="78">
        <v>5</v>
      </c>
      <c r="F33" s="75">
        <f t="shared" ref="F33" si="2">D33+E33</f>
        <v>8</v>
      </c>
      <c r="G33" s="75">
        <v>4</v>
      </c>
    </row>
    <row r="34" spans="2:8">
      <c r="B34" s="76">
        <v>5</v>
      </c>
      <c r="C34" s="97" t="s">
        <v>71</v>
      </c>
      <c r="D34" s="78">
        <v>4</v>
      </c>
      <c r="E34" s="78">
        <v>4</v>
      </c>
      <c r="F34" s="75">
        <f>D34+E34</f>
        <v>8</v>
      </c>
      <c r="G34" s="75">
        <v>5</v>
      </c>
    </row>
    <row r="36" spans="2:8" ht="20.25">
      <c r="C36" s="80" t="s">
        <v>10</v>
      </c>
    </row>
    <row r="37" spans="2:8">
      <c r="B37" s="84" t="s">
        <v>1</v>
      </c>
      <c r="C37" s="84" t="s">
        <v>2</v>
      </c>
      <c r="D37" s="83" t="s">
        <v>3</v>
      </c>
      <c r="E37" s="83" t="s">
        <v>4</v>
      </c>
      <c r="F37" s="83" t="s">
        <v>5</v>
      </c>
      <c r="G37" s="83" t="s">
        <v>6</v>
      </c>
    </row>
    <row r="38" spans="2:8">
      <c r="B38" s="76">
        <v>1</v>
      </c>
      <c r="C38" s="97" t="s">
        <v>84</v>
      </c>
      <c r="D38" s="72">
        <v>1</v>
      </c>
      <c r="E38" s="75">
        <v>3</v>
      </c>
      <c r="F38" s="75">
        <f>D38+E38</f>
        <v>4</v>
      </c>
      <c r="G38" s="83" t="s">
        <v>53</v>
      </c>
    </row>
    <row r="39" spans="2:8">
      <c r="B39" s="78">
        <v>2</v>
      </c>
      <c r="C39" s="97" t="s">
        <v>86</v>
      </c>
      <c r="D39" s="78">
        <v>2</v>
      </c>
      <c r="E39" s="75">
        <v>2</v>
      </c>
      <c r="F39" s="75">
        <f t="shared" ref="F39:F42" si="3">D39+E39</f>
        <v>4</v>
      </c>
      <c r="G39" s="83" t="s">
        <v>54</v>
      </c>
    </row>
    <row r="40" spans="2:8">
      <c r="B40" s="78">
        <v>3</v>
      </c>
      <c r="C40" s="97" t="s">
        <v>68</v>
      </c>
      <c r="D40" s="72">
        <v>5</v>
      </c>
      <c r="E40" s="77">
        <v>1</v>
      </c>
      <c r="F40" s="75">
        <f t="shared" si="3"/>
        <v>6</v>
      </c>
      <c r="G40" s="83" t="s">
        <v>55</v>
      </c>
    </row>
    <row r="41" spans="2:8">
      <c r="B41" s="76">
        <v>4</v>
      </c>
      <c r="C41" s="97" t="s">
        <v>85</v>
      </c>
      <c r="D41" s="72">
        <v>3</v>
      </c>
      <c r="E41" s="75">
        <v>5</v>
      </c>
      <c r="F41" s="75">
        <f t="shared" si="3"/>
        <v>8</v>
      </c>
      <c r="G41" s="75">
        <v>4</v>
      </c>
    </row>
    <row r="42" spans="2:8">
      <c r="B42" s="78">
        <v>5</v>
      </c>
      <c r="C42" s="97" t="s">
        <v>70</v>
      </c>
      <c r="D42" s="72">
        <v>4</v>
      </c>
      <c r="E42" s="77">
        <v>4</v>
      </c>
      <c r="F42" s="75">
        <f t="shared" si="3"/>
        <v>8</v>
      </c>
      <c r="G42" s="75">
        <v>5</v>
      </c>
    </row>
    <row r="43" spans="2:8" s="99" customFormat="1" ht="15">
      <c r="B43" s="102"/>
      <c r="C43" s="103"/>
      <c r="D43" s="100"/>
      <c r="E43" s="101"/>
      <c r="F43" s="101"/>
      <c r="G43" s="101"/>
    </row>
    <row r="44" spans="2:8">
      <c r="C44" s="69" t="s">
        <v>19</v>
      </c>
      <c r="D44" s="69"/>
      <c r="E44" s="79"/>
      <c r="F44" s="70" t="s">
        <v>20</v>
      </c>
      <c r="G44" s="70"/>
      <c r="H44" s="70"/>
    </row>
  </sheetData>
  <mergeCells count="4">
    <mergeCell ref="A1:H1"/>
    <mergeCell ref="A2:F2"/>
    <mergeCell ref="A3:F3"/>
    <mergeCell ref="B6:G6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opLeftCell="A31" zoomScale="120" zoomScaleNormal="120" workbookViewId="0">
      <pane xSplit="1" topLeftCell="AD1" activePane="topRight" state="frozen"/>
      <selection activeCell="A13" sqref="A13"/>
      <selection pane="topRight" activeCell="AP45" sqref="AP45"/>
    </sheetView>
  </sheetViews>
  <sheetFormatPr defaultRowHeight="15"/>
  <cols>
    <col min="1" max="1" width="21.5703125" customWidth="1"/>
    <col min="2" max="2" width="10" customWidth="1"/>
    <col min="3" max="3" width="7.42578125" customWidth="1"/>
    <col min="4" max="4" width="9.7109375" customWidth="1"/>
    <col min="5" max="5" width="6.7109375" customWidth="1"/>
    <col min="6" max="6" width="9.5703125" customWidth="1"/>
    <col min="7" max="7" width="9.85546875" customWidth="1"/>
    <col min="8" max="8" width="10.28515625" customWidth="1"/>
    <col min="9" max="9" width="8.140625" customWidth="1"/>
    <col min="10" max="10" width="6.28515625" customWidth="1"/>
    <col min="11" max="11" width="10" customWidth="1"/>
    <col min="13" max="13" width="10" customWidth="1"/>
    <col min="14" max="14" width="8.5703125" customWidth="1"/>
    <col min="15" max="15" width="10.85546875" customWidth="1"/>
    <col min="16" max="16" width="10" customWidth="1"/>
    <col min="20" max="20" width="9.85546875" customWidth="1"/>
    <col min="21" max="21" width="6.5703125" customWidth="1"/>
    <col min="24" max="24" width="10.28515625" customWidth="1"/>
    <col min="25" max="25" width="9.42578125" customWidth="1"/>
    <col min="26" max="26" width="8.5703125" customWidth="1"/>
    <col min="27" max="27" width="8.42578125" customWidth="1"/>
    <col min="29" max="29" width="8.7109375" customWidth="1"/>
    <col min="32" max="32" width="10.42578125" customWidth="1"/>
    <col min="33" max="33" width="9.7109375" customWidth="1"/>
    <col min="34" max="34" width="10.140625" customWidth="1"/>
    <col min="35" max="35" width="9.28515625" customWidth="1"/>
    <col min="36" max="36" width="9.5703125" customWidth="1"/>
    <col min="37" max="37" width="9.85546875" bestFit="1" customWidth="1"/>
    <col min="38" max="38" width="6" bestFit="1" customWidth="1"/>
    <col min="39" max="39" width="11.5703125" bestFit="1" customWidth="1"/>
    <col min="40" max="40" width="11.7109375" bestFit="1" customWidth="1"/>
    <col min="41" max="41" width="11.85546875" customWidth="1"/>
    <col min="43" max="43" width="9.85546875" bestFit="1" customWidth="1"/>
    <col min="44" max="45" width="11.28515625" customWidth="1"/>
    <col min="46" max="46" width="14.28515625" bestFit="1" customWidth="1"/>
    <col min="47" max="47" width="9.85546875" bestFit="1" customWidth="1"/>
    <col min="48" max="48" width="10" bestFit="1" customWidth="1"/>
  </cols>
  <sheetData>
    <row r="1" spans="1:44" ht="33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44" ht="18">
      <c r="A2" s="168" t="s">
        <v>96</v>
      </c>
      <c r="B2" s="168"/>
      <c r="C2" s="168"/>
      <c r="D2" s="168"/>
      <c r="E2" s="168"/>
      <c r="F2" s="168"/>
    </row>
    <row r="3" spans="1:44" ht="18.75">
      <c r="A3" s="168" t="s">
        <v>97</v>
      </c>
      <c r="B3" s="168"/>
      <c r="C3" s="168"/>
      <c r="D3" s="168"/>
      <c r="E3" s="168"/>
      <c r="F3" s="168"/>
      <c r="I3" s="13" t="s">
        <v>67</v>
      </c>
    </row>
    <row r="4" spans="1:44">
      <c r="A4" s="5"/>
      <c r="B4" s="5"/>
      <c r="C4" s="5"/>
    </row>
    <row r="5" spans="1:44" ht="30">
      <c r="A5" s="4"/>
      <c r="B5" s="4"/>
      <c r="D5" s="30" t="s">
        <v>23</v>
      </c>
      <c r="E5" s="30"/>
      <c r="G5" s="6"/>
      <c r="H5" s="6"/>
      <c r="I5" s="6"/>
      <c r="J5" s="6"/>
      <c r="K5" s="6"/>
    </row>
    <row r="6" spans="1:44" ht="31.5" customHeight="1">
      <c r="A6" s="5"/>
      <c r="B6" s="5"/>
      <c r="C6" s="5"/>
    </row>
    <row r="7" spans="1:44" s="26" customFormat="1" ht="15.75" customHeight="1">
      <c r="A7" s="171" t="s">
        <v>2</v>
      </c>
      <c r="B7" s="164" t="s">
        <v>72</v>
      </c>
      <c r="C7" s="165"/>
      <c r="D7" s="165"/>
      <c r="E7" s="166"/>
      <c r="F7" s="164" t="s">
        <v>105</v>
      </c>
      <c r="G7" s="165"/>
      <c r="H7" s="165"/>
      <c r="I7" s="165"/>
      <c r="J7" s="166"/>
      <c r="K7" s="164" t="s">
        <v>73</v>
      </c>
      <c r="L7" s="165"/>
      <c r="M7" s="165"/>
      <c r="N7" s="166"/>
      <c r="O7" s="164" t="s">
        <v>74</v>
      </c>
      <c r="P7" s="165"/>
      <c r="Q7" s="165"/>
      <c r="R7" s="166"/>
      <c r="S7" s="164" t="s">
        <v>76</v>
      </c>
      <c r="T7" s="165"/>
      <c r="U7" s="165"/>
      <c r="V7" s="166"/>
      <c r="W7" s="164" t="s">
        <v>102</v>
      </c>
      <c r="X7" s="165"/>
      <c r="Y7" s="165"/>
      <c r="Z7" s="165"/>
      <c r="AA7" s="166"/>
      <c r="AB7" s="164" t="s">
        <v>75</v>
      </c>
      <c r="AC7" s="165"/>
      <c r="AD7" s="165"/>
      <c r="AE7" s="166"/>
      <c r="AF7" s="164" t="s">
        <v>32</v>
      </c>
      <c r="AG7" s="165"/>
      <c r="AH7" s="165"/>
      <c r="AI7" s="166"/>
      <c r="AJ7" s="169" t="s">
        <v>12</v>
      </c>
      <c r="AK7" s="169" t="s">
        <v>13</v>
      </c>
      <c r="AM7" s="161" t="s">
        <v>46</v>
      </c>
      <c r="AN7" s="161" t="s">
        <v>47</v>
      </c>
      <c r="AO7" s="161" t="s">
        <v>56</v>
      </c>
      <c r="AP7" s="161" t="s">
        <v>57</v>
      </c>
      <c r="AQ7" s="161" t="s">
        <v>110</v>
      </c>
    </row>
    <row r="8" spans="1:44" s="26" customFormat="1" ht="31.5">
      <c r="A8" s="172"/>
      <c r="B8" s="7" t="s">
        <v>14</v>
      </c>
      <c r="C8" s="7" t="s">
        <v>15</v>
      </c>
      <c r="D8" s="7" t="s">
        <v>16</v>
      </c>
      <c r="E8" s="7" t="s">
        <v>17</v>
      </c>
      <c r="F8" s="7" t="s">
        <v>46</v>
      </c>
      <c r="G8" s="7" t="s">
        <v>47</v>
      </c>
      <c r="H8" s="7" t="s">
        <v>48</v>
      </c>
      <c r="I8" s="105" t="s">
        <v>18</v>
      </c>
      <c r="J8" s="7" t="s">
        <v>17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46</v>
      </c>
      <c r="X8" s="7" t="s">
        <v>47</v>
      </c>
      <c r="Y8" s="7" t="s">
        <v>48</v>
      </c>
      <c r="Z8" s="105" t="s">
        <v>18</v>
      </c>
      <c r="AA8" s="7" t="s">
        <v>17</v>
      </c>
      <c r="AB8" s="7" t="s">
        <v>14</v>
      </c>
      <c r="AC8" s="7" t="s">
        <v>15</v>
      </c>
      <c r="AD8" s="7" t="s">
        <v>16</v>
      </c>
      <c r="AE8" s="7" t="s">
        <v>17</v>
      </c>
      <c r="AF8" s="7" t="s">
        <v>14</v>
      </c>
      <c r="AG8" s="7" t="s">
        <v>15</v>
      </c>
      <c r="AH8" s="7" t="s">
        <v>16</v>
      </c>
      <c r="AI8" s="7" t="s">
        <v>17</v>
      </c>
      <c r="AJ8" s="170"/>
      <c r="AK8" s="170"/>
      <c r="AM8" s="162"/>
      <c r="AN8" s="162"/>
      <c r="AO8" s="162"/>
      <c r="AP8" s="162"/>
      <c r="AQ8" s="162"/>
    </row>
    <row r="9" spans="1:44" s="26" customFormat="1" ht="18.75">
      <c r="A9" s="104" t="s">
        <v>71</v>
      </c>
      <c r="B9" s="8">
        <v>4.31712962962963E-3</v>
      </c>
      <c r="C9" s="8">
        <v>6.9444444444444447E-4</v>
      </c>
      <c r="D9" s="8">
        <f t="shared" ref="D9:D12" si="0">B9+C9</f>
        <v>5.0115740740740745E-3</v>
      </c>
      <c r="E9" s="1">
        <v>5</v>
      </c>
      <c r="F9" s="63">
        <v>0.51041666666666663</v>
      </c>
      <c r="G9" s="63">
        <v>0.5229166666666667</v>
      </c>
      <c r="H9" s="8">
        <f>G9-F9</f>
        <v>1.2500000000000067E-2</v>
      </c>
      <c r="I9" s="9">
        <v>2</v>
      </c>
      <c r="J9" s="1">
        <v>2</v>
      </c>
      <c r="K9" s="8">
        <v>4.8611111111111112E-3</v>
      </c>
      <c r="L9" s="8">
        <v>1.3888888888888889E-3</v>
      </c>
      <c r="M9" s="8">
        <f t="shared" ref="M9:M12" si="1">K9+L9</f>
        <v>6.2500000000000003E-3</v>
      </c>
      <c r="N9" s="1">
        <v>5</v>
      </c>
      <c r="O9" s="8">
        <v>3.4375E-3</v>
      </c>
      <c r="P9" s="8">
        <v>0</v>
      </c>
      <c r="Q9" s="8">
        <f t="shared" ref="Q9:Q12" si="2">O9+P9</f>
        <v>3.4375E-3</v>
      </c>
      <c r="R9" s="1">
        <v>4</v>
      </c>
      <c r="S9" s="8">
        <v>4.8842592592592592E-3</v>
      </c>
      <c r="T9" s="8">
        <v>0</v>
      </c>
      <c r="U9" s="8">
        <f>S9+T9</f>
        <v>4.8842592592592592E-3</v>
      </c>
      <c r="V9" s="1">
        <v>4</v>
      </c>
      <c r="W9" s="63">
        <v>0.55763888888888891</v>
      </c>
      <c r="X9" s="63">
        <v>0.56944444444444442</v>
      </c>
      <c r="Y9" s="8">
        <f>X9-W9</f>
        <v>1.1805555555555514E-2</v>
      </c>
      <c r="Z9" s="9">
        <v>2</v>
      </c>
      <c r="AA9" s="1">
        <v>1</v>
      </c>
      <c r="AB9" s="8">
        <v>7.3611111111111108E-3</v>
      </c>
      <c r="AC9" s="8">
        <v>2.7777777777777779E-3</v>
      </c>
      <c r="AD9" s="8">
        <f>AB9+AC9</f>
        <v>1.0138888888888888E-2</v>
      </c>
      <c r="AE9" s="1">
        <v>4</v>
      </c>
      <c r="AF9" s="109">
        <v>4.0729166666666664E-4</v>
      </c>
      <c r="AG9" s="8">
        <v>0</v>
      </c>
      <c r="AH9" s="109">
        <f>AF9+AG9</f>
        <v>4.0729166666666664E-4</v>
      </c>
      <c r="AI9" s="1">
        <v>1</v>
      </c>
      <c r="AJ9" s="11">
        <f>E9+J9+N9+R9+V9+AA9+AE9+AI9</f>
        <v>26</v>
      </c>
      <c r="AK9" s="1">
        <v>4</v>
      </c>
      <c r="AM9" s="107">
        <v>0.49305555555555558</v>
      </c>
      <c r="AN9" s="107">
        <v>0.59375</v>
      </c>
      <c r="AO9" s="107">
        <f>AN9-AM9</f>
        <v>0.10069444444444442</v>
      </c>
      <c r="AP9" s="111">
        <v>4.8611111111111112E-3</v>
      </c>
      <c r="AQ9" s="112">
        <f>AO9-AP9</f>
        <v>9.5833333333333312E-2</v>
      </c>
    </row>
    <row r="10" spans="1:44" s="59" customFormat="1" ht="18.75">
      <c r="A10" s="104" t="s">
        <v>70</v>
      </c>
      <c r="B10" s="8">
        <v>2.488425925925926E-3</v>
      </c>
      <c r="C10" s="8">
        <v>1.5046296296296294E-3</v>
      </c>
      <c r="D10" s="8">
        <f t="shared" si="0"/>
        <v>3.9930555555555552E-3</v>
      </c>
      <c r="E10" s="1">
        <v>4</v>
      </c>
      <c r="F10" s="63">
        <v>0.53749999999999998</v>
      </c>
      <c r="G10" s="63">
        <v>0.55138888888888882</v>
      </c>
      <c r="H10" s="8">
        <f t="shared" ref="H10:H13" si="3">G10-F10</f>
        <v>1.388888888888884E-2</v>
      </c>
      <c r="I10" s="9">
        <v>2</v>
      </c>
      <c r="J10" s="1">
        <v>4</v>
      </c>
      <c r="K10" s="8">
        <v>3.3101851851851851E-3</v>
      </c>
      <c r="L10" s="8">
        <v>1.3888888888888889E-3</v>
      </c>
      <c r="M10" s="8">
        <f t="shared" si="1"/>
        <v>4.6990740740740743E-3</v>
      </c>
      <c r="N10" s="1">
        <v>4</v>
      </c>
      <c r="O10" s="8">
        <v>2.1759259259259258E-3</v>
      </c>
      <c r="P10" s="8">
        <v>0</v>
      </c>
      <c r="Q10" s="8">
        <f t="shared" si="2"/>
        <v>2.1759259259259258E-3</v>
      </c>
      <c r="R10" s="1">
        <v>1</v>
      </c>
      <c r="S10" s="8">
        <v>3.7615740740740739E-3</v>
      </c>
      <c r="T10" s="8">
        <v>0</v>
      </c>
      <c r="U10" s="8">
        <f t="shared" ref="U10:U13" si="4">S10+T10</f>
        <v>3.7615740740740739E-3</v>
      </c>
      <c r="V10" s="1">
        <v>1</v>
      </c>
      <c r="W10" s="63">
        <v>0.5854166666666667</v>
      </c>
      <c r="X10" s="63">
        <v>0.60416666666666663</v>
      </c>
      <c r="Y10" s="110">
        <f t="shared" ref="Y10:Y13" si="5">X10-W10</f>
        <v>1.8749999999999933E-2</v>
      </c>
      <c r="Z10" s="9">
        <v>3</v>
      </c>
      <c r="AA10" s="1">
        <v>3</v>
      </c>
      <c r="AB10" s="8">
        <v>6.8171296296296287E-3</v>
      </c>
      <c r="AC10" s="8">
        <v>1.9675925925925928E-3</v>
      </c>
      <c r="AD10" s="8">
        <f t="shared" ref="AD10:AD13" si="6">AB10+AC10</f>
        <v>8.7847222222222215E-3</v>
      </c>
      <c r="AE10" s="1">
        <v>3</v>
      </c>
      <c r="AF10" s="109">
        <v>4.1805555555555557E-4</v>
      </c>
      <c r="AG10" s="8">
        <v>0</v>
      </c>
      <c r="AH10" s="109">
        <f t="shared" ref="AH10:AH13" si="7">AF10+AG10</f>
        <v>4.1805555555555557E-4</v>
      </c>
      <c r="AI10" s="1">
        <v>2</v>
      </c>
      <c r="AJ10" s="11">
        <f t="shared" ref="AJ10:AJ13" si="8">E10+J10+N10+R10+V10+AA10+AE10+AI10</f>
        <v>22</v>
      </c>
      <c r="AK10" s="1" t="s">
        <v>55</v>
      </c>
      <c r="AM10" s="107">
        <v>0.5</v>
      </c>
      <c r="AN10" s="107">
        <v>0.62430555555555556</v>
      </c>
      <c r="AO10" s="107">
        <f t="shared" ref="AO10:AO13" si="9">AN10-AM10</f>
        <v>0.12430555555555556</v>
      </c>
      <c r="AP10" s="111">
        <v>5.5555555555555558E-3</v>
      </c>
      <c r="AQ10" s="112">
        <f>AO10-AP10</f>
        <v>0.11875000000000001</v>
      </c>
    </row>
    <row r="11" spans="1:44" s="26" customFormat="1" ht="18.75">
      <c r="A11" s="104" t="s">
        <v>69</v>
      </c>
      <c r="B11" s="8">
        <v>3.2407407407407406E-3</v>
      </c>
      <c r="C11" s="8">
        <v>3.4722222222222224E-4</v>
      </c>
      <c r="D11" s="8">
        <f t="shared" si="0"/>
        <v>3.5879629629629629E-3</v>
      </c>
      <c r="E11" s="1">
        <v>3</v>
      </c>
      <c r="F11" s="63">
        <v>0.5229166666666667</v>
      </c>
      <c r="G11" s="63">
        <v>0.53263888888888888</v>
      </c>
      <c r="H11" s="8">
        <f t="shared" si="3"/>
        <v>9.7222222222221877E-3</v>
      </c>
      <c r="I11" s="9">
        <v>2</v>
      </c>
      <c r="J11" s="1">
        <v>1</v>
      </c>
      <c r="K11" s="8">
        <v>2.8472222222222219E-3</v>
      </c>
      <c r="L11" s="8">
        <v>1.3888888888888889E-3</v>
      </c>
      <c r="M11" s="8">
        <f t="shared" si="1"/>
        <v>4.2361111111111106E-3</v>
      </c>
      <c r="N11" s="1">
        <v>3</v>
      </c>
      <c r="O11" s="8">
        <v>2.9861111111111113E-3</v>
      </c>
      <c r="P11" s="8">
        <v>0</v>
      </c>
      <c r="Q11" s="8">
        <f t="shared" si="2"/>
        <v>2.9861111111111113E-3</v>
      </c>
      <c r="R11" s="1">
        <v>3</v>
      </c>
      <c r="S11" s="8">
        <v>5.2199074074074066E-3</v>
      </c>
      <c r="T11" s="8">
        <v>1.1574074074074073E-3</v>
      </c>
      <c r="U11" s="8">
        <f t="shared" si="4"/>
        <v>6.377314814814814E-3</v>
      </c>
      <c r="V11" s="1">
        <v>5</v>
      </c>
      <c r="W11" s="63">
        <v>0.56736111111111109</v>
      </c>
      <c r="X11" s="63">
        <v>0.58750000000000002</v>
      </c>
      <c r="Y11" s="110">
        <f t="shared" si="5"/>
        <v>2.0138888888888928E-2</v>
      </c>
      <c r="Z11" s="9">
        <v>2</v>
      </c>
      <c r="AA11" s="1">
        <v>3</v>
      </c>
      <c r="AB11" s="8">
        <v>6.4814814814814813E-3</v>
      </c>
      <c r="AC11" s="8">
        <v>3.7037037037037034E-3</v>
      </c>
      <c r="AD11" s="8">
        <f t="shared" si="6"/>
        <v>1.0185185185185184E-2</v>
      </c>
      <c r="AE11" s="1">
        <v>5</v>
      </c>
      <c r="AF11" s="109">
        <v>1.5408564814814816E-3</v>
      </c>
      <c r="AG11" s="8">
        <v>9.2592592592592585E-4</v>
      </c>
      <c r="AH11" s="109">
        <f t="shared" si="7"/>
        <v>2.4667824074074076E-3</v>
      </c>
      <c r="AI11" s="1">
        <v>5</v>
      </c>
      <c r="AJ11" s="11">
        <f t="shared" si="8"/>
        <v>28</v>
      </c>
      <c r="AK11" s="1">
        <v>5</v>
      </c>
      <c r="AM11" s="107">
        <v>0.50694444444444442</v>
      </c>
      <c r="AN11" s="107">
        <v>0.60416666666666663</v>
      </c>
      <c r="AO11" s="107">
        <f t="shared" si="9"/>
        <v>9.722222222222221E-2</v>
      </c>
      <c r="AP11" s="111">
        <v>2.7777777777777779E-3</v>
      </c>
      <c r="AQ11" s="112">
        <f t="shared" ref="AQ11:AQ13" si="10">AO11-AP11</f>
        <v>9.4444444444444428E-2</v>
      </c>
    </row>
    <row r="12" spans="1:44" s="26" customFormat="1" ht="18.75">
      <c r="A12" s="104" t="s">
        <v>87</v>
      </c>
      <c r="B12" s="8">
        <v>2.4421296296296296E-3</v>
      </c>
      <c r="C12" s="8">
        <v>9.2592592592592585E-4</v>
      </c>
      <c r="D12" s="8">
        <f t="shared" si="0"/>
        <v>3.3680555555555556E-3</v>
      </c>
      <c r="E12" s="1">
        <v>2</v>
      </c>
      <c r="F12" s="63">
        <v>0.53194444444444444</v>
      </c>
      <c r="G12" s="63">
        <v>0.54513888888888895</v>
      </c>
      <c r="H12" s="8">
        <f t="shared" si="3"/>
        <v>1.3194444444444509E-2</v>
      </c>
      <c r="I12" s="9">
        <v>2</v>
      </c>
      <c r="J12" s="1">
        <v>3</v>
      </c>
      <c r="K12" s="8">
        <v>2.0138888888888888E-3</v>
      </c>
      <c r="L12" s="8">
        <v>0</v>
      </c>
      <c r="M12" s="8">
        <f t="shared" si="1"/>
        <v>2.0138888888888888E-3</v>
      </c>
      <c r="N12" s="1">
        <v>1</v>
      </c>
      <c r="O12" s="8">
        <v>4.3055555555555555E-3</v>
      </c>
      <c r="P12" s="8">
        <v>0</v>
      </c>
      <c r="Q12" s="8">
        <f t="shared" si="2"/>
        <v>4.3055555555555555E-3</v>
      </c>
      <c r="R12" s="1">
        <v>5</v>
      </c>
      <c r="S12" s="8">
        <v>3.7384259259259263E-3</v>
      </c>
      <c r="T12" s="8">
        <v>4.6296296296296293E-4</v>
      </c>
      <c r="U12" s="8">
        <f t="shared" si="4"/>
        <v>4.2013888888888891E-3</v>
      </c>
      <c r="V12" s="1">
        <v>2</v>
      </c>
      <c r="W12" s="63">
        <v>0.57847222222222217</v>
      </c>
      <c r="X12" s="63">
        <v>0.59027777777777779</v>
      </c>
      <c r="Y12" s="8">
        <f>X12-W12</f>
        <v>1.1805555555555625E-2</v>
      </c>
      <c r="Z12" s="9">
        <v>2</v>
      </c>
      <c r="AA12" s="1">
        <v>1</v>
      </c>
      <c r="AB12" s="8">
        <v>3.8773148148148143E-3</v>
      </c>
      <c r="AC12" s="8">
        <v>3.4722222222222224E-4</v>
      </c>
      <c r="AD12" s="8">
        <f t="shared" si="6"/>
        <v>4.2245370370370362E-3</v>
      </c>
      <c r="AE12" s="1">
        <v>1</v>
      </c>
      <c r="AF12" s="109">
        <v>5.135416666666666E-4</v>
      </c>
      <c r="AG12" s="8">
        <v>0</v>
      </c>
      <c r="AH12" s="109">
        <f t="shared" si="7"/>
        <v>5.135416666666666E-4</v>
      </c>
      <c r="AI12" s="1">
        <v>4</v>
      </c>
      <c r="AJ12" s="11">
        <f t="shared" si="8"/>
        <v>19</v>
      </c>
      <c r="AK12" s="1" t="s">
        <v>53</v>
      </c>
      <c r="AM12" s="107">
        <v>0.51388888888888895</v>
      </c>
      <c r="AN12" s="107">
        <v>0.6166666666666667</v>
      </c>
      <c r="AO12" s="107">
        <f t="shared" si="9"/>
        <v>0.10277777777777775</v>
      </c>
      <c r="AP12" s="111">
        <v>9.0277777777777787E-3</v>
      </c>
      <c r="AQ12" s="112">
        <f t="shared" si="10"/>
        <v>9.3749999999999972E-2</v>
      </c>
    </row>
    <row r="13" spans="1:44" s="26" customFormat="1" ht="18.75">
      <c r="A13" s="104" t="s">
        <v>68</v>
      </c>
      <c r="B13" s="8">
        <v>2.3611111111111111E-3</v>
      </c>
      <c r="C13" s="8">
        <v>3.4722222222222224E-4</v>
      </c>
      <c r="D13" s="8">
        <f>B13+C13</f>
        <v>2.7083333333333334E-3</v>
      </c>
      <c r="E13" s="1">
        <v>1</v>
      </c>
      <c r="F13" s="63">
        <v>0.54375000000000007</v>
      </c>
      <c r="G13" s="63">
        <v>0.55277777777777781</v>
      </c>
      <c r="H13" s="8">
        <f t="shared" si="3"/>
        <v>9.0277777777777457E-3</v>
      </c>
      <c r="I13" s="9">
        <v>1</v>
      </c>
      <c r="J13" s="1">
        <v>5</v>
      </c>
      <c r="K13" s="8">
        <v>2.6967592592592594E-3</v>
      </c>
      <c r="L13" s="8">
        <v>0</v>
      </c>
      <c r="M13" s="8">
        <f>K13+L13</f>
        <v>2.6967592592592594E-3</v>
      </c>
      <c r="N13" s="1">
        <v>2</v>
      </c>
      <c r="O13" s="8">
        <v>2.7546296296296294E-3</v>
      </c>
      <c r="P13" s="8">
        <v>0</v>
      </c>
      <c r="Q13" s="8">
        <f>O13+P13</f>
        <v>2.7546296296296294E-3</v>
      </c>
      <c r="R13" s="1">
        <v>2</v>
      </c>
      <c r="S13" s="8">
        <v>3.37962962962963E-3</v>
      </c>
      <c r="T13" s="8">
        <v>1.3888888888888889E-3</v>
      </c>
      <c r="U13" s="8">
        <f t="shared" si="4"/>
        <v>4.7685185185185192E-3</v>
      </c>
      <c r="V13" s="1">
        <v>3</v>
      </c>
      <c r="W13" s="63">
        <v>0.59027777777777779</v>
      </c>
      <c r="X13" s="63">
        <v>0.60972222222222217</v>
      </c>
      <c r="Y13" s="110">
        <f t="shared" si="5"/>
        <v>1.9444444444444375E-2</v>
      </c>
      <c r="Z13" s="9">
        <v>2</v>
      </c>
      <c r="AA13" s="1">
        <v>3</v>
      </c>
      <c r="AB13" s="8">
        <v>4.5254629629629629E-3</v>
      </c>
      <c r="AC13" s="8">
        <v>6.9444444444444447E-4</v>
      </c>
      <c r="AD13" s="8">
        <f t="shared" si="6"/>
        <v>5.2199074074074075E-3</v>
      </c>
      <c r="AE13" s="1">
        <v>2</v>
      </c>
      <c r="AF13" s="109">
        <v>4.3182870370370375E-4</v>
      </c>
      <c r="AG13" s="8">
        <v>0</v>
      </c>
      <c r="AH13" s="109">
        <f t="shared" si="7"/>
        <v>4.3182870370370375E-4</v>
      </c>
      <c r="AI13" s="1">
        <v>3</v>
      </c>
      <c r="AJ13" s="11">
        <f t="shared" si="8"/>
        <v>21</v>
      </c>
      <c r="AK13" s="1" t="s">
        <v>54</v>
      </c>
      <c r="AM13" s="107">
        <v>0.52083333333333337</v>
      </c>
      <c r="AN13" s="107">
        <v>0.63472222222222219</v>
      </c>
      <c r="AO13" s="107">
        <f t="shared" si="9"/>
        <v>0.11388888888888882</v>
      </c>
      <c r="AP13" s="111">
        <v>1.6666666666666666E-2</v>
      </c>
      <c r="AQ13" s="112">
        <f t="shared" si="10"/>
        <v>9.7222222222222154E-2</v>
      </c>
    </row>
    <row r="14" spans="1:44" s="26" customFormat="1" ht="18.75">
      <c r="A14" s="118"/>
      <c r="B14" s="119"/>
      <c r="C14" s="119"/>
      <c r="D14" s="119"/>
      <c r="E14" s="120"/>
      <c r="F14" s="121"/>
      <c r="G14" s="121"/>
      <c r="H14" s="119"/>
      <c r="I14" s="122"/>
      <c r="J14" s="120"/>
      <c r="K14" s="119"/>
      <c r="L14" s="119"/>
      <c r="M14" s="119"/>
      <c r="N14" s="120"/>
      <c r="O14" s="119"/>
      <c r="P14" s="119"/>
      <c r="Q14" s="119"/>
      <c r="R14" s="120"/>
      <c r="S14" s="119"/>
      <c r="T14" s="119"/>
      <c r="U14" s="119"/>
      <c r="V14" s="120"/>
      <c r="W14" s="121"/>
      <c r="X14" s="121"/>
      <c r="Y14" s="120"/>
      <c r="Z14" s="122"/>
      <c r="AA14" s="120"/>
      <c r="AB14" s="119"/>
      <c r="AC14" s="119"/>
      <c r="AD14" s="119"/>
      <c r="AE14" s="120"/>
      <c r="AF14" s="123"/>
      <c r="AG14" s="119"/>
      <c r="AH14" s="123"/>
      <c r="AI14" s="120"/>
      <c r="AJ14" s="124"/>
      <c r="AK14" s="120"/>
      <c r="AM14" s="125"/>
      <c r="AN14" s="125"/>
      <c r="AO14" s="125"/>
      <c r="AP14" s="126"/>
      <c r="AQ14" s="127"/>
    </row>
    <row r="15" spans="1:44" s="26" customFormat="1" ht="18.75">
      <c r="A15" s="118"/>
      <c r="B15" s="119"/>
      <c r="C15" s="119"/>
      <c r="D15" s="119"/>
      <c r="E15" s="120"/>
      <c r="F15" s="121"/>
      <c r="G15" s="121"/>
      <c r="H15" s="119"/>
      <c r="I15" s="122"/>
      <c r="J15" s="120"/>
      <c r="K15" s="119"/>
      <c r="L15" s="119"/>
      <c r="M15" s="119"/>
      <c r="N15" s="120"/>
      <c r="O15" s="119"/>
      <c r="P15" s="119"/>
      <c r="Q15" s="119"/>
      <c r="R15" s="120"/>
      <c r="S15" s="119"/>
      <c r="T15" s="119"/>
      <c r="U15" s="119"/>
      <c r="V15" s="120"/>
      <c r="W15" s="121"/>
      <c r="X15" s="121"/>
      <c r="Y15" s="120"/>
      <c r="Z15" s="122"/>
      <c r="AA15" s="120"/>
      <c r="AB15" s="119"/>
      <c r="AC15" s="119"/>
      <c r="AD15" s="119"/>
      <c r="AE15" s="120"/>
      <c r="AF15" s="123"/>
      <c r="AG15" s="119"/>
      <c r="AH15" s="123"/>
      <c r="AI15" s="120"/>
      <c r="AJ15" s="124"/>
      <c r="AK15" s="120"/>
      <c r="AM15" s="125"/>
      <c r="AN15" s="125"/>
      <c r="AO15" s="125"/>
      <c r="AP15" s="126"/>
      <c r="AQ15" s="127"/>
    </row>
    <row r="16" spans="1:44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R16" s="12"/>
    </row>
    <row r="17" spans="1:48" ht="30">
      <c r="A17" s="4"/>
      <c r="B17" s="4"/>
      <c r="D17" s="30" t="s">
        <v>49</v>
      </c>
      <c r="F17" s="6"/>
      <c r="G17" s="6"/>
      <c r="H17" s="6"/>
      <c r="I17" s="6"/>
    </row>
    <row r="18" spans="1:48">
      <c r="A18" s="5"/>
      <c r="B18" s="5"/>
      <c r="C18" s="5"/>
    </row>
    <row r="19" spans="1:48" s="26" customFormat="1" ht="15.75" customHeight="1">
      <c r="A19" s="171" t="s">
        <v>2</v>
      </c>
      <c r="B19" s="164" t="s">
        <v>79</v>
      </c>
      <c r="C19" s="165"/>
      <c r="D19" s="165"/>
      <c r="E19" s="166"/>
      <c r="F19" s="164" t="s">
        <v>107</v>
      </c>
      <c r="G19" s="165"/>
      <c r="H19" s="165"/>
      <c r="I19" s="165"/>
      <c r="J19" s="166"/>
      <c r="K19" s="164" t="s">
        <v>75</v>
      </c>
      <c r="L19" s="165"/>
      <c r="M19" s="165"/>
      <c r="N19" s="166"/>
      <c r="O19" s="164" t="s">
        <v>108</v>
      </c>
      <c r="P19" s="165"/>
      <c r="Q19" s="165"/>
      <c r="R19" s="165"/>
      <c r="S19" s="166"/>
      <c r="T19" s="164" t="s">
        <v>74</v>
      </c>
      <c r="U19" s="165"/>
      <c r="V19" s="165"/>
      <c r="W19" s="166"/>
      <c r="X19" s="164" t="s">
        <v>109</v>
      </c>
      <c r="Y19" s="165"/>
      <c r="Z19" s="165"/>
      <c r="AA19" s="165"/>
      <c r="AB19" s="166"/>
      <c r="AC19" s="164" t="s">
        <v>81</v>
      </c>
      <c r="AD19" s="165"/>
      <c r="AE19" s="165"/>
      <c r="AF19" s="166"/>
      <c r="AG19" s="164" t="s">
        <v>82</v>
      </c>
      <c r="AH19" s="165"/>
      <c r="AI19" s="165"/>
      <c r="AJ19" s="166"/>
      <c r="AK19" s="164" t="s">
        <v>83</v>
      </c>
      <c r="AL19" s="165"/>
      <c r="AM19" s="165"/>
      <c r="AN19" s="166"/>
      <c r="AO19" s="163" t="s">
        <v>12</v>
      </c>
      <c r="AP19" s="163" t="s">
        <v>13</v>
      </c>
      <c r="AR19" s="161" t="s">
        <v>46</v>
      </c>
      <c r="AS19" s="161" t="s">
        <v>47</v>
      </c>
      <c r="AT19" s="161" t="s">
        <v>111</v>
      </c>
      <c r="AU19" s="161" t="s">
        <v>57</v>
      </c>
      <c r="AV19" s="161" t="s">
        <v>110</v>
      </c>
    </row>
    <row r="20" spans="1:48" s="26" customFormat="1" ht="31.5">
      <c r="A20" s="171"/>
      <c r="B20" s="7" t="s">
        <v>14</v>
      </c>
      <c r="C20" s="7" t="s">
        <v>15</v>
      </c>
      <c r="D20" s="2" t="s">
        <v>16</v>
      </c>
      <c r="E20" s="2" t="s">
        <v>17</v>
      </c>
      <c r="F20" s="7" t="s">
        <v>46</v>
      </c>
      <c r="G20" s="7" t="s">
        <v>47</v>
      </c>
      <c r="H20" s="7" t="s">
        <v>48</v>
      </c>
      <c r="I20" s="105" t="s">
        <v>18</v>
      </c>
      <c r="J20" s="7" t="s">
        <v>17</v>
      </c>
      <c r="K20" s="7" t="s">
        <v>14</v>
      </c>
      <c r="L20" s="7" t="s">
        <v>15</v>
      </c>
      <c r="M20" s="7" t="s">
        <v>16</v>
      </c>
      <c r="N20" s="7" t="s">
        <v>17</v>
      </c>
      <c r="O20" s="2" t="s">
        <v>46</v>
      </c>
      <c r="P20" s="2" t="s">
        <v>47</v>
      </c>
      <c r="Q20" s="2" t="s">
        <v>48</v>
      </c>
      <c r="R20" s="31" t="s">
        <v>18</v>
      </c>
      <c r="S20" s="2" t="s">
        <v>17</v>
      </c>
      <c r="T20" s="7" t="s">
        <v>14</v>
      </c>
      <c r="U20" s="7" t="s">
        <v>15</v>
      </c>
      <c r="V20" s="2" t="s">
        <v>16</v>
      </c>
      <c r="W20" s="2" t="s">
        <v>17</v>
      </c>
      <c r="X20" s="95" t="s">
        <v>46</v>
      </c>
      <c r="Y20" s="95" t="s">
        <v>47</v>
      </c>
      <c r="Z20" s="95" t="s">
        <v>48</v>
      </c>
      <c r="AA20" s="31" t="s">
        <v>18</v>
      </c>
      <c r="AB20" s="95" t="s">
        <v>17</v>
      </c>
      <c r="AC20" s="7" t="s">
        <v>14</v>
      </c>
      <c r="AD20" s="7" t="s">
        <v>15</v>
      </c>
      <c r="AE20" s="2" t="s">
        <v>16</v>
      </c>
      <c r="AF20" s="2" t="s">
        <v>17</v>
      </c>
      <c r="AG20" s="7" t="s">
        <v>14</v>
      </c>
      <c r="AH20" s="7" t="s">
        <v>15</v>
      </c>
      <c r="AI20" s="7" t="s">
        <v>16</v>
      </c>
      <c r="AJ20" s="7" t="s">
        <v>17</v>
      </c>
      <c r="AK20" s="7" t="s">
        <v>14</v>
      </c>
      <c r="AL20" s="7" t="s">
        <v>15</v>
      </c>
      <c r="AM20" s="7" t="s">
        <v>16</v>
      </c>
      <c r="AN20" s="7" t="s">
        <v>17</v>
      </c>
      <c r="AO20" s="163"/>
      <c r="AP20" s="163"/>
      <c r="AR20" s="162"/>
      <c r="AS20" s="162"/>
      <c r="AT20" s="162"/>
      <c r="AU20" s="162"/>
      <c r="AV20" s="162"/>
    </row>
    <row r="21" spans="1:48" s="26" customFormat="1" ht="15.75" customHeight="1">
      <c r="A21" s="104" t="s">
        <v>45</v>
      </c>
      <c r="B21" s="8">
        <v>8.726851851851852E-3</v>
      </c>
      <c r="C21" s="8">
        <v>1.736111111111111E-3</v>
      </c>
      <c r="D21" s="8">
        <f t="shared" ref="D21:D23" si="11">B21+C21</f>
        <v>1.0462962962962962E-2</v>
      </c>
      <c r="E21" s="1">
        <v>2</v>
      </c>
      <c r="F21" s="63">
        <v>0.4909722222222222</v>
      </c>
      <c r="G21" s="63">
        <v>0.50555555555555554</v>
      </c>
      <c r="H21" s="110">
        <f>G21-F21</f>
        <v>1.4583333333333337E-2</v>
      </c>
      <c r="I21" s="9">
        <v>2</v>
      </c>
      <c r="J21" s="1">
        <v>0</v>
      </c>
      <c r="K21" s="109">
        <v>6.9444444444444441E-3</v>
      </c>
      <c r="L21" s="8">
        <v>6.2499999999999995E-3</v>
      </c>
      <c r="M21" s="109">
        <f t="shared" ref="M21:M23" si="12">K21+L21</f>
        <v>1.3194444444444443E-2</v>
      </c>
      <c r="N21" s="1">
        <v>3</v>
      </c>
      <c r="O21" s="63">
        <v>0.53749999999999998</v>
      </c>
      <c r="P21" s="63">
        <v>0.55555555555555558</v>
      </c>
      <c r="Q21" s="113">
        <f>P21-O21</f>
        <v>1.8055555555555602E-2</v>
      </c>
      <c r="R21" s="9">
        <v>3</v>
      </c>
      <c r="S21" s="1">
        <v>1</v>
      </c>
      <c r="T21" s="8">
        <v>2.1064814814814813E-3</v>
      </c>
      <c r="U21" s="8">
        <v>0</v>
      </c>
      <c r="V21" s="8">
        <f>T21+U21</f>
        <v>2.1064814814814813E-3</v>
      </c>
      <c r="W21" s="1">
        <v>1</v>
      </c>
      <c r="X21" s="63">
        <v>0.56319444444444444</v>
      </c>
      <c r="Y21" s="63">
        <v>0.59583333333333333</v>
      </c>
      <c r="Z21" s="113">
        <f>Y21-X21</f>
        <v>3.2638888888888884E-2</v>
      </c>
      <c r="AA21" s="9">
        <v>2</v>
      </c>
      <c r="AB21" s="1">
        <v>1</v>
      </c>
      <c r="AC21" s="109">
        <v>6.3461805555555563E-3</v>
      </c>
      <c r="AD21" s="8">
        <v>9.2592592592592585E-4</v>
      </c>
      <c r="AE21" s="109">
        <f>AD21+AC21</f>
        <v>7.2721064814814818E-3</v>
      </c>
      <c r="AF21" s="1">
        <v>2</v>
      </c>
      <c r="AG21" s="109">
        <v>3.1466435185185187E-3</v>
      </c>
      <c r="AH21" s="8">
        <v>1.1574074074074073E-3</v>
      </c>
      <c r="AI21" s="109">
        <f>AG21+AH21</f>
        <v>4.3040509259259264E-3</v>
      </c>
      <c r="AJ21" s="1">
        <v>1</v>
      </c>
      <c r="AK21" s="109">
        <v>3.0569444444444442E-3</v>
      </c>
      <c r="AL21" s="8">
        <v>0</v>
      </c>
      <c r="AM21" s="109">
        <f>AK21+AL21</f>
        <v>3.0569444444444442E-3</v>
      </c>
      <c r="AN21" s="1">
        <v>1</v>
      </c>
      <c r="AO21" s="11">
        <f>E21+J21+N21+S21+W21+AB21+AF21+AK21+AN21</f>
        <v>11.003056944444445</v>
      </c>
      <c r="AP21" s="1" t="s">
        <v>53</v>
      </c>
      <c r="AR21" s="108">
        <v>0.46527777777777773</v>
      </c>
      <c r="AS21" s="108">
        <v>0.64166666666666672</v>
      </c>
      <c r="AT21" s="108">
        <f>AS21-AR21</f>
        <v>0.17638888888888898</v>
      </c>
      <c r="AU21" s="116">
        <v>2.2222222222222223E-2</v>
      </c>
      <c r="AV21" s="108">
        <f>AT21-AU21</f>
        <v>0.15416666666666676</v>
      </c>
    </row>
    <row r="22" spans="1:48" s="26" customFormat="1" ht="31.5">
      <c r="A22" s="104" t="s">
        <v>77</v>
      </c>
      <c r="B22" s="8">
        <v>9.8726851851851857E-3</v>
      </c>
      <c r="C22" s="8">
        <v>6.9444444444444447E-4</v>
      </c>
      <c r="D22" s="8">
        <f t="shared" si="11"/>
        <v>1.0567129629629629E-2</v>
      </c>
      <c r="E22" s="1">
        <v>3</v>
      </c>
      <c r="F22" s="63"/>
      <c r="G22" s="63">
        <v>0.51527777777777783</v>
      </c>
      <c r="H22" s="117">
        <f t="shared" ref="H22:H23" si="13">G22-F22</f>
        <v>0.51527777777777783</v>
      </c>
      <c r="I22" s="9">
        <v>2</v>
      </c>
      <c r="J22" s="1">
        <v>0</v>
      </c>
      <c r="K22" s="109">
        <v>5.508912037037037E-3</v>
      </c>
      <c r="L22" s="8">
        <v>2.0833333333333333E-3</v>
      </c>
      <c r="M22" s="109">
        <f t="shared" si="12"/>
        <v>7.5922453703703707E-3</v>
      </c>
      <c r="N22" s="1">
        <v>2</v>
      </c>
      <c r="O22" s="63">
        <v>0.54722222222222217</v>
      </c>
      <c r="P22" s="63">
        <v>0.56527777777777777</v>
      </c>
      <c r="Q22" s="113">
        <f t="shared" ref="Q22:Q23" si="14">P22-O22</f>
        <v>1.8055555555555602E-2</v>
      </c>
      <c r="R22" s="9">
        <v>3</v>
      </c>
      <c r="S22" s="1">
        <v>1</v>
      </c>
      <c r="T22" s="8">
        <v>4.363425925925926E-3</v>
      </c>
      <c r="U22" s="8">
        <v>6.9444444444444447E-4</v>
      </c>
      <c r="V22" s="8">
        <f t="shared" ref="V22:V23" si="15">T22+U22</f>
        <v>5.0578703703703706E-3</v>
      </c>
      <c r="W22" s="10">
        <v>3</v>
      </c>
      <c r="X22" s="63">
        <v>0.57291666666666663</v>
      </c>
      <c r="Y22" s="63">
        <v>0.59444444444444444</v>
      </c>
      <c r="Z22" s="113">
        <f t="shared" ref="Z22:Z23" si="16">Y22-X22</f>
        <v>2.1527777777777812E-2</v>
      </c>
      <c r="AA22" s="9">
        <v>3</v>
      </c>
      <c r="AB22" s="1">
        <v>1</v>
      </c>
      <c r="AC22" s="109">
        <v>5.9027777777777776E-3</v>
      </c>
      <c r="AD22" s="8">
        <v>3.9351851851851857E-3</v>
      </c>
      <c r="AE22" s="109">
        <f t="shared" ref="AE22:AE23" si="17">AD22+AC22</f>
        <v>9.8379629629629633E-3</v>
      </c>
      <c r="AF22" s="1">
        <v>3</v>
      </c>
      <c r="AG22" s="109">
        <v>5.5996527777777772E-3</v>
      </c>
      <c r="AH22" s="8">
        <v>6.9444444444444447E-4</v>
      </c>
      <c r="AI22" s="109">
        <f t="shared" ref="AI22:AI23" si="18">AG22+AH22</f>
        <v>6.2940972222222218E-3</v>
      </c>
      <c r="AJ22" s="1">
        <v>2</v>
      </c>
      <c r="AK22" s="109">
        <v>6.6355324074074068E-3</v>
      </c>
      <c r="AL22" s="8">
        <v>0</v>
      </c>
      <c r="AM22" s="109">
        <f t="shared" ref="AM22:AM23" si="19">AK22+AL22</f>
        <v>6.6355324074074068E-3</v>
      </c>
      <c r="AN22" s="1">
        <v>3</v>
      </c>
      <c r="AO22" s="11">
        <f t="shared" ref="AO22:AO23" si="20">E22+J22+N22+S22+W22+AB22+AF22+AJ22+AN22</f>
        <v>18</v>
      </c>
      <c r="AP22" s="1" t="s">
        <v>55</v>
      </c>
      <c r="AR22" s="108">
        <v>0.47916666666666669</v>
      </c>
      <c r="AS22" s="108">
        <v>0.63263888888888886</v>
      </c>
      <c r="AT22" s="108">
        <f t="shared" ref="AT22:AT23" si="21">AS22-AR22</f>
        <v>0.15347222222222218</v>
      </c>
      <c r="AU22" s="116">
        <v>2.361111111111111E-2</v>
      </c>
      <c r="AV22" s="108">
        <f t="shared" ref="AV22:AV23" si="22">AT22-AU22</f>
        <v>0.12986111111111107</v>
      </c>
    </row>
    <row r="23" spans="1:48" s="26" customFormat="1" ht="18.75">
      <c r="A23" s="104" t="s">
        <v>78</v>
      </c>
      <c r="B23" s="8">
        <v>7.7083333333333335E-3</v>
      </c>
      <c r="C23" s="8">
        <v>0.875</v>
      </c>
      <c r="D23" s="8">
        <f t="shared" si="11"/>
        <v>0.88270833333333332</v>
      </c>
      <c r="E23" s="1">
        <v>1</v>
      </c>
      <c r="F23" s="63"/>
      <c r="G23" s="63">
        <v>0.53194444444444444</v>
      </c>
      <c r="H23" s="117">
        <f t="shared" si="13"/>
        <v>0.53194444444444444</v>
      </c>
      <c r="I23" s="9">
        <v>2</v>
      </c>
      <c r="J23" s="1">
        <v>0</v>
      </c>
      <c r="K23" s="109">
        <v>5.4596064814814819E-3</v>
      </c>
      <c r="L23" s="8">
        <v>2.0833333333333333E-3</v>
      </c>
      <c r="M23" s="109">
        <f t="shared" si="12"/>
        <v>7.5429398148148148E-3</v>
      </c>
      <c r="N23" s="1">
        <v>1</v>
      </c>
      <c r="O23" s="63">
        <v>0.56874999999999998</v>
      </c>
      <c r="P23" s="63">
        <v>0.6</v>
      </c>
      <c r="Q23" s="113">
        <f t="shared" si="14"/>
        <v>3.125E-2</v>
      </c>
      <c r="R23" s="9">
        <v>3</v>
      </c>
      <c r="S23" s="1">
        <v>1</v>
      </c>
      <c r="T23" s="8">
        <v>4.0162037037037033E-3</v>
      </c>
      <c r="U23" s="8">
        <v>0</v>
      </c>
      <c r="V23" s="8">
        <f t="shared" si="15"/>
        <v>4.0162037037037033E-3</v>
      </c>
      <c r="W23" s="1">
        <v>2</v>
      </c>
      <c r="X23" s="63">
        <v>0.60763888888888895</v>
      </c>
      <c r="Y23" s="63">
        <v>0.63194444444444442</v>
      </c>
      <c r="Z23" s="113">
        <f t="shared" si="16"/>
        <v>2.4305555555555469E-2</v>
      </c>
      <c r="AA23" s="9">
        <v>2</v>
      </c>
      <c r="AB23" s="1">
        <v>1</v>
      </c>
      <c r="AC23" s="109">
        <v>6.7708333333333336E-3</v>
      </c>
      <c r="AD23" s="8">
        <v>0</v>
      </c>
      <c r="AE23" s="109">
        <f t="shared" si="17"/>
        <v>6.7708333333333336E-3</v>
      </c>
      <c r="AF23" s="1">
        <v>1</v>
      </c>
      <c r="AG23" s="109">
        <v>4.9743055555555556E-3</v>
      </c>
      <c r="AH23" s="8">
        <v>1.3888888888888889E-3</v>
      </c>
      <c r="AI23" s="109">
        <f t="shared" si="18"/>
        <v>6.3631944444444448E-3</v>
      </c>
      <c r="AJ23" s="1">
        <v>3</v>
      </c>
      <c r="AK23" s="109">
        <v>3.1398148148148153E-3</v>
      </c>
      <c r="AL23" s="8">
        <v>0</v>
      </c>
      <c r="AM23" s="109">
        <f t="shared" si="19"/>
        <v>3.1398148148148153E-3</v>
      </c>
      <c r="AN23" s="1">
        <v>2</v>
      </c>
      <c r="AO23" s="11">
        <f t="shared" si="20"/>
        <v>12</v>
      </c>
      <c r="AP23" s="1" t="s">
        <v>54</v>
      </c>
      <c r="AR23" s="108">
        <v>0.49305555555555558</v>
      </c>
      <c r="AS23" s="108">
        <v>0.67013888888888884</v>
      </c>
      <c r="AT23" s="108">
        <f t="shared" si="21"/>
        <v>0.17708333333333326</v>
      </c>
      <c r="AU23" s="116">
        <v>2.7083333333333334E-2</v>
      </c>
      <c r="AV23" s="108">
        <f t="shared" si="22"/>
        <v>0.14999999999999991</v>
      </c>
    </row>
    <row r="24" spans="1:48" ht="31.5" customHeight="1">
      <c r="A24" s="32"/>
      <c r="B24" s="5"/>
      <c r="C24" s="5"/>
      <c r="T24" s="3"/>
    </row>
    <row r="25" spans="1:48" ht="28.5">
      <c r="A25" s="4"/>
      <c r="B25" s="4"/>
      <c r="D25" s="132" t="s">
        <v>50</v>
      </c>
      <c r="E25" s="6"/>
      <c r="T25" s="3"/>
    </row>
    <row r="26" spans="1:48" ht="12" customHeight="1">
      <c r="A26" s="5"/>
      <c r="B26" s="5"/>
      <c r="C26" s="5"/>
      <c r="T26" s="3"/>
    </row>
    <row r="27" spans="1:48" s="26" customFormat="1" ht="15.75" customHeight="1">
      <c r="A27" s="171" t="s">
        <v>2</v>
      </c>
      <c r="B27" s="164" t="s">
        <v>72</v>
      </c>
      <c r="C27" s="165"/>
      <c r="D27" s="165"/>
      <c r="E27" s="166"/>
      <c r="F27" s="164" t="s">
        <v>106</v>
      </c>
      <c r="G27" s="165"/>
      <c r="H27" s="165"/>
      <c r="I27" s="165"/>
      <c r="J27" s="166"/>
      <c r="K27" s="164" t="s">
        <v>73</v>
      </c>
      <c r="L27" s="165"/>
      <c r="M27" s="165"/>
      <c r="N27" s="166"/>
      <c r="O27" s="164" t="s">
        <v>74</v>
      </c>
      <c r="P27" s="165"/>
      <c r="Q27" s="165"/>
      <c r="R27" s="166"/>
      <c r="S27" s="164" t="s">
        <v>88</v>
      </c>
      <c r="T27" s="165"/>
      <c r="U27" s="165"/>
      <c r="V27" s="166"/>
      <c r="W27" s="164" t="s">
        <v>101</v>
      </c>
      <c r="X27" s="165"/>
      <c r="Y27" s="165"/>
      <c r="Z27" s="165"/>
      <c r="AA27" s="166"/>
      <c r="AB27" s="164" t="s">
        <v>75</v>
      </c>
      <c r="AC27" s="165"/>
      <c r="AD27" s="165"/>
      <c r="AE27" s="166"/>
      <c r="AF27" s="164" t="s">
        <v>32</v>
      </c>
      <c r="AG27" s="165"/>
      <c r="AH27" s="165"/>
      <c r="AI27" s="166"/>
      <c r="AJ27" s="169" t="s">
        <v>12</v>
      </c>
      <c r="AK27" s="169" t="s">
        <v>13</v>
      </c>
      <c r="AM27" s="161" t="s">
        <v>46</v>
      </c>
      <c r="AN27" s="161" t="s">
        <v>47</v>
      </c>
      <c r="AO27" s="161" t="s">
        <v>56</v>
      </c>
      <c r="AP27" s="161" t="s">
        <v>57</v>
      </c>
      <c r="AQ27" s="161" t="s">
        <v>110</v>
      </c>
    </row>
    <row r="28" spans="1:48" s="26" customFormat="1" ht="31.5">
      <c r="A28" s="171"/>
      <c r="B28" s="7" t="s">
        <v>14</v>
      </c>
      <c r="C28" s="7" t="s">
        <v>15</v>
      </c>
      <c r="D28" s="7" t="s">
        <v>16</v>
      </c>
      <c r="E28" s="7" t="s">
        <v>17</v>
      </c>
      <c r="F28" s="7" t="s">
        <v>46</v>
      </c>
      <c r="G28" s="7" t="s">
        <v>47</v>
      </c>
      <c r="H28" s="7" t="s">
        <v>48</v>
      </c>
      <c r="I28" s="105" t="s">
        <v>18</v>
      </c>
      <c r="J28" s="7" t="s">
        <v>17</v>
      </c>
      <c r="K28" s="7" t="s">
        <v>14</v>
      </c>
      <c r="L28" s="7" t="s">
        <v>15</v>
      </c>
      <c r="M28" s="7" t="s">
        <v>16</v>
      </c>
      <c r="N28" s="7" t="s">
        <v>17</v>
      </c>
      <c r="O28" s="7" t="s">
        <v>14</v>
      </c>
      <c r="P28" s="7" t="s">
        <v>15</v>
      </c>
      <c r="Q28" s="7" t="s">
        <v>16</v>
      </c>
      <c r="R28" s="7" t="s">
        <v>17</v>
      </c>
      <c r="S28" s="7" t="s">
        <v>14</v>
      </c>
      <c r="T28" s="7" t="s">
        <v>15</v>
      </c>
      <c r="U28" s="7" t="s">
        <v>16</v>
      </c>
      <c r="V28" s="7" t="s">
        <v>17</v>
      </c>
      <c r="W28" s="7" t="s">
        <v>46</v>
      </c>
      <c r="X28" s="7" t="s">
        <v>47</v>
      </c>
      <c r="Y28" s="7" t="s">
        <v>48</v>
      </c>
      <c r="Z28" s="105" t="s">
        <v>18</v>
      </c>
      <c r="AA28" s="7" t="s">
        <v>17</v>
      </c>
      <c r="AB28" s="7" t="s">
        <v>14</v>
      </c>
      <c r="AC28" s="7" t="s">
        <v>15</v>
      </c>
      <c r="AD28" s="7" t="s">
        <v>16</v>
      </c>
      <c r="AE28" s="7" t="s">
        <v>17</v>
      </c>
      <c r="AF28" s="7" t="s">
        <v>14</v>
      </c>
      <c r="AG28" s="7" t="s">
        <v>15</v>
      </c>
      <c r="AH28" s="7" t="s">
        <v>16</v>
      </c>
      <c r="AI28" s="7" t="s">
        <v>17</v>
      </c>
      <c r="AJ28" s="170"/>
      <c r="AK28" s="170"/>
      <c r="AM28" s="162"/>
      <c r="AN28" s="162"/>
      <c r="AO28" s="162"/>
      <c r="AP28" s="162"/>
      <c r="AQ28" s="162"/>
    </row>
    <row r="29" spans="1:48" s="26" customFormat="1" ht="18.75">
      <c r="A29" s="104" t="s">
        <v>68</v>
      </c>
      <c r="B29" s="8">
        <v>1.1226851851851851E-3</v>
      </c>
      <c r="C29" s="8">
        <v>2.0833333333333333E-3</v>
      </c>
      <c r="D29" s="8">
        <f t="shared" ref="D29:D32" si="23">B29+C29</f>
        <v>3.2060185185185186E-3</v>
      </c>
      <c r="E29" s="1">
        <v>5</v>
      </c>
      <c r="F29" s="63">
        <v>0.48958333333333331</v>
      </c>
      <c r="G29" s="63">
        <v>0.50902777777777775</v>
      </c>
      <c r="H29" s="110">
        <f>G29-F29</f>
        <v>1.9444444444444431E-2</v>
      </c>
      <c r="I29" s="9">
        <v>2</v>
      </c>
      <c r="J29" s="1">
        <v>4</v>
      </c>
      <c r="K29" s="8">
        <v>2.3495370370370371E-3</v>
      </c>
      <c r="L29" s="61">
        <v>6.9444444444444447E-4</v>
      </c>
      <c r="M29" s="8">
        <f t="shared" ref="M29:M32" si="24">K29+L29</f>
        <v>3.0439814814814817E-3</v>
      </c>
      <c r="N29" s="1">
        <v>5</v>
      </c>
      <c r="O29" s="8">
        <v>3.1134259259259257E-3</v>
      </c>
      <c r="P29" s="61">
        <v>3.4722222222222224E-4</v>
      </c>
      <c r="Q29" s="8">
        <f t="shared" ref="Q29:Q32" si="25">O29+P29</f>
        <v>3.460648148148148E-3</v>
      </c>
      <c r="R29" s="1">
        <v>3</v>
      </c>
      <c r="S29" s="8">
        <v>1.4583333333333334E-3</v>
      </c>
      <c r="T29" s="8">
        <v>0</v>
      </c>
      <c r="U29" s="8">
        <f>S29+T29</f>
        <v>1.4583333333333334E-3</v>
      </c>
      <c r="V29" s="1">
        <v>1</v>
      </c>
      <c r="W29" s="63">
        <v>0.5395833333333333</v>
      </c>
      <c r="X29" s="63">
        <v>0.55138888888888882</v>
      </c>
      <c r="Y29" s="8">
        <f>X29-W29</f>
        <v>1.1805555555555514E-2</v>
      </c>
      <c r="Z29" s="9">
        <v>2</v>
      </c>
      <c r="AA29" s="1">
        <v>3</v>
      </c>
      <c r="AB29" s="8">
        <v>4.5254629629629629E-3</v>
      </c>
      <c r="AC29" s="61">
        <v>5.9027777777777776E-3</v>
      </c>
      <c r="AD29" s="8">
        <f>AB29+AC29</f>
        <v>1.0428240740740741E-2</v>
      </c>
      <c r="AE29" s="1">
        <v>4</v>
      </c>
      <c r="AF29" s="109">
        <v>6.590277777777778E-4</v>
      </c>
      <c r="AG29" s="8">
        <v>0</v>
      </c>
      <c r="AH29" s="109">
        <f>AF29+AG29</f>
        <v>6.590277777777778E-4</v>
      </c>
      <c r="AI29" s="1">
        <v>2</v>
      </c>
      <c r="AJ29" s="11">
        <f>E29+J29+N29+R29+V29+AA29+AE29+AI29</f>
        <v>27</v>
      </c>
      <c r="AK29" s="1">
        <v>5</v>
      </c>
      <c r="AM29" s="108">
        <v>0.45833333333333331</v>
      </c>
      <c r="AN29" s="114">
        <v>0.57708333333333328</v>
      </c>
      <c r="AO29" s="115">
        <f t="shared" ref="AO29:AO30" si="26">AN29-AM29</f>
        <v>0.11874999999999997</v>
      </c>
      <c r="AP29" s="116">
        <v>1.4583333333333332E-2</v>
      </c>
      <c r="AQ29" s="114">
        <f>AO29-AP29</f>
        <v>0.10416666666666663</v>
      </c>
    </row>
    <row r="30" spans="1:48" s="26" customFormat="1" ht="18.75">
      <c r="A30" s="104" t="s">
        <v>84</v>
      </c>
      <c r="B30" s="8">
        <v>1.8055555555555557E-3</v>
      </c>
      <c r="C30" s="8">
        <v>1.0416666666666667E-3</v>
      </c>
      <c r="D30" s="8">
        <f t="shared" si="23"/>
        <v>2.8472222222222223E-3</v>
      </c>
      <c r="E30" s="1">
        <v>4</v>
      </c>
      <c r="F30" s="63">
        <v>0.48333333333333334</v>
      </c>
      <c r="G30" s="63">
        <v>0.49374999999999997</v>
      </c>
      <c r="H30" s="8">
        <f t="shared" ref="H30:H33" si="27">G30-F30</f>
        <v>1.041666666666663E-2</v>
      </c>
      <c r="I30" s="9">
        <v>2</v>
      </c>
      <c r="J30" s="1">
        <v>2</v>
      </c>
      <c r="K30" s="8">
        <v>2.0370370370370373E-3</v>
      </c>
      <c r="L30" s="61">
        <v>0</v>
      </c>
      <c r="M30" s="8">
        <f t="shared" si="24"/>
        <v>2.0370370370370373E-3</v>
      </c>
      <c r="N30" s="1">
        <v>2</v>
      </c>
      <c r="O30" s="8">
        <v>1.6666666666666668E-3</v>
      </c>
      <c r="P30" s="61">
        <v>0</v>
      </c>
      <c r="Q30" s="8">
        <f t="shared" si="25"/>
        <v>1.6666666666666668E-3</v>
      </c>
      <c r="R30" s="1">
        <v>1</v>
      </c>
      <c r="S30" s="8">
        <v>1.8171296296296297E-3</v>
      </c>
      <c r="T30" s="8">
        <v>4.6296296296296293E-4</v>
      </c>
      <c r="U30" s="8">
        <f t="shared" ref="U30:U33" si="28">S30+T30</f>
        <v>2.2800925925925927E-3</v>
      </c>
      <c r="V30" s="1">
        <v>2</v>
      </c>
      <c r="W30" s="63">
        <v>0.52916666666666667</v>
      </c>
      <c r="X30" s="63">
        <v>0.54236111111111118</v>
      </c>
      <c r="Y30" s="8">
        <f t="shared" ref="Y30:Y33" si="29">X30-W30</f>
        <v>1.3194444444444509E-2</v>
      </c>
      <c r="Z30" s="9">
        <v>2</v>
      </c>
      <c r="AA30" s="1">
        <v>4</v>
      </c>
      <c r="AB30" s="8">
        <v>6.1342592592592594E-3</v>
      </c>
      <c r="AC30" s="61">
        <v>3.472222222222222E-3</v>
      </c>
      <c r="AD30" s="8">
        <f t="shared" ref="AD30:AD33" si="30">AB30+AC30</f>
        <v>9.6064814814814815E-3</v>
      </c>
      <c r="AE30" s="1">
        <v>2</v>
      </c>
      <c r="AF30" s="109">
        <v>6.1203703703703713E-4</v>
      </c>
      <c r="AG30" s="8">
        <v>2.3148148148148146E-4</v>
      </c>
      <c r="AH30" s="109">
        <f t="shared" ref="AH30:AH33" si="31">AF30+AG30</f>
        <v>8.4351851851851862E-4</v>
      </c>
      <c r="AI30" s="1">
        <v>3</v>
      </c>
      <c r="AJ30" s="11">
        <f t="shared" ref="AJ30:AJ33" si="32">E30+J30+N30+R30+V30+AA30+AE30+AI30</f>
        <v>20</v>
      </c>
      <c r="AK30" s="1" t="s">
        <v>53</v>
      </c>
      <c r="AL30" s="59"/>
      <c r="AM30" s="108">
        <v>0.46527777777777773</v>
      </c>
      <c r="AN30" s="114">
        <v>0.56527777777777777</v>
      </c>
      <c r="AO30" s="115">
        <f t="shared" si="26"/>
        <v>0.10000000000000003</v>
      </c>
      <c r="AP30" s="116">
        <v>3.472222222222222E-3</v>
      </c>
      <c r="AQ30" s="114">
        <f>AO30-AP30</f>
        <v>9.652777777777781E-2</v>
      </c>
    </row>
    <row r="31" spans="1:48" s="26" customFormat="1" ht="31.5">
      <c r="A31" s="104" t="s">
        <v>85</v>
      </c>
      <c r="B31" s="8">
        <v>1.1111111111111111E-3</v>
      </c>
      <c r="C31" s="8">
        <v>6.9444444444444447E-4</v>
      </c>
      <c r="D31" s="8">
        <f t="shared" si="23"/>
        <v>1.8055555555555555E-3</v>
      </c>
      <c r="E31" s="1">
        <v>2</v>
      </c>
      <c r="F31" s="63">
        <v>0.48402777777777778</v>
      </c>
      <c r="G31" s="63">
        <v>0.49305555555555558</v>
      </c>
      <c r="H31" s="8">
        <f t="shared" si="27"/>
        <v>9.0277777777778012E-3</v>
      </c>
      <c r="I31" s="9">
        <v>0</v>
      </c>
      <c r="J31" s="1">
        <v>3</v>
      </c>
      <c r="K31" s="8">
        <v>2.5000000000000001E-3</v>
      </c>
      <c r="L31" s="61">
        <v>0</v>
      </c>
      <c r="M31" s="8">
        <f t="shared" si="24"/>
        <v>2.5000000000000001E-3</v>
      </c>
      <c r="N31" s="1">
        <v>4</v>
      </c>
      <c r="O31" s="8">
        <v>5.347222222222222E-3</v>
      </c>
      <c r="P31" s="61">
        <v>0</v>
      </c>
      <c r="Q31" s="8">
        <f t="shared" si="25"/>
        <v>5.347222222222222E-3</v>
      </c>
      <c r="R31" s="1">
        <v>5</v>
      </c>
      <c r="S31" s="8">
        <v>2.3726851851851851E-3</v>
      </c>
      <c r="T31" s="8">
        <v>4.6296296296296293E-4</v>
      </c>
      <c r="U31" s="8">
        <f t="shared" si="28"/>
        <v>2.8356481481481479E-3</v>
      </c>
      <c r="V31" s="1">
        <v>4</v>
      </c>
      <c r="W31" s="63">
        <v>0.52500000000000002</v>
      </c>
      <c r="X31" s="63">
        <v>0.53541666666666665</v>
      </c>
      <c r="Y31" s="8">
        <f t="shared" si="29"/>
        <v>1.041666666666663E-2</v>
      </c>
      <c r="Z31" s="9">
        <v>2</v>
      </c>
      <c r="AA31" s="1">
        <v>2</v>
      </c>
      <c r="AB31" s="8">
        <v>6.5740740740740733E-3</v>
      </c>
      <c r="AC31" s="61">
        <v>3.1249999999999997E-3</v>
      </c>
      <c r="AD31" s="8">
        <f t="shared" si="30"/>
        <v>9.6990740740740735E-3</v>
      </c>
      <c r="AE31" s="1">
        <v>3</v>
      </c>
      <c r="AF31" s="109">
        <v>5.9456018518518517E-4</v>
      </c>
      <c r="AG31" s="8">
        <v>0</v>
      </c>
      <c r="AH31" s="109">
        <f t="shared" si="31"/>
        <v>5.9456018518518517E-4</v>
      </c>
      <c r="AI31" s="1">
        <v>1</v>
      </c>
      <c r="AJ31" s="11">
        <f t="shared" si="32"/>
        <v>24</v>
      </c>
      <c r="AK31" s="1" t="s">
        <v>55</v>
      </c>
      <c r="AM31" s="108">
        <v>0.47222222222222227</v>
      </c>
      <c r="AN31" s="114">
        <v>0.55486111111111114</v>
      </c>
      <c r="AO31" s="115">
        <f>AN31-AM31</f>
        <v>8.2638888888888873E-2</v>
      </c>
      <c r="AP31" s="116">
        <v>3.472222222222222E-3</v>
      </c>
      <c r="AQ31" s="114">
        <f t="shared" ref="AQ31:AQ32" si="33">AO31-AP31</f>
        <v>7.9166666666666649E-2</v>
      </c>
    </row>
    <row r="32" spans="1:48" s="26" customFormat="1" ht="18.75">
      <c r="A32" s="104" t="s">
        <v>70</v>
      </c>
      <c r="B32" s="8">
        <v>1.1805555555555556E-3</v>
      </c>
      <c r="C32" s="8">
        <v>3.4722222222222224E-4</v>
      </c>
      <c r="D32" s="8">
        <f t="shared" si="23"/>
        <v>1.5277777777777779E-3</v>
      </c>
      <c r="E32" s="1">
        <v>1</v>
      </c>
      <c r="F32" s="63">
        <v>0.49374999999999997</v>
      </c>
      <c r="G32" s="63">
        <v>0.50972222222222219</v>
      </c>
      <c r="H32" s="110">
        <f t="shared" si="27"/>
        <v>1.5972222222222221E-2</v>
      </c>
      <c r="I32" s="9">
        <v>2</v>
      </c>
      <c r="J32" s="1">
        <v>4</v>
      </c>
      <c r="K32" s="8">
        <v>2.4537037037037036E-3</v>
      </c>
      <c r="L32" s="61">
        <v>0</v>
      </c>
      <c r="M32" s="8">
        <f t="shared" si="24"/>
        <v>2.4537037037037036E-3</v>
      </c>
      <c r="N32" s="1">
        <v>3</v>
      </c>
      <c r="O32" s="8">
        <v>3.5532407407407405E-3</v>
      </c>
      <c r="P32" s="61">
        <v>0</v>
      </c>
      <c r="Q32" s="8">
        <f t="shared" si="25"/>
        <v>3.5532407407407405E-3</v>
      </c>
      <c r="R32" s="1">
        <v>4</v>
      </c>
      <c r="S32" s="8">
        <v>1.9444444444444442E-3</v>
      </c>
      <c r="T32" s="8">
        <v>4.6296296296296293E-4</v>
      </c>
      <c r="U32" s="8">
        <f t="shared" si="28"/>
        <v>2.4074074074074072E-3</v>
      </c>
      <c r="V32" s="1">
        <v>3</v>
      </c>
      <c r="W32" s="63">
        <v>0.54375000000000007</v>
      </c>
      <c r="X32" s="63">
        <v>0.55902777777777779</v>
      </c>
      <c r="Y32" s="110">
        <f t="shared" si="29"/>
        <v>1.5277777777777724E-2</v>
      </c>
      <c r="Z32" s="9">
        <v>2</v>
      </c>
      <c r="AA32" s="1">
        <v>5</v>
      </c>
      <c r="AB32" s="8">
        <v>6.2847222222222228E-3</v>
      </c>
      <c r="AC32" s="61">
        <v>1.3888888888888889E-3</v>
      </c>
      <c r="AD32" s="8">
        <f t="shared" si="30"/>
        <v>7.673611111111112E-3</v>
      </c>
      <c r="AE32" s="1">
        <v>1</v>
      </c>
      <c r="AF32" s="109">
        <v>1.6811342592592592E-3</v>
      </c>
      <c r="AG32" s="8">
        <v>2.3148148148148146E-4</v>
      </c>
      <c r="AH32" s="109">
        <f t="shared" si="31"/>
        <v>1.9126157407407406E-3</v>
      </c>
      <c r="AI32" s="1">
        <v>5</v>
      </c>
      <c r="AJ32" s="11">
        <f t="shared" si="32"/>
        <v>26</v>
      </c>
      <c r="AK32" s="1">
        <v>4</v>
      </c>
      <c r="AM32" s="108">
        <v>0.47916666666666669</v>
      </c>
      <c r="AN32" s="114">
        <v>0.5854166666666667</v>
      </c>
      <c r="AO32" s="115">
        <f t="shared" ref="AO32:AO33" si="34">AN32-AM32</f>
        <v>0.10625000000000001</v>
      </c>
      <c r="AP32" s="116">
        <v>1.7361111111111112E-2</v>
      </c>
      <c r="AQ32" s="114">
        <f t="shared" si="33"/>
        <v>8.8888888888888906E-2</v>
      </c>
    </row>
    <row r="33" spans="1:48" s="26" customFormat="1" ht="18.75">
      <c r="A33" s="104" t="s">
        <v>86</v>
      </c>
      <c r="B33" s="8">
        <v>1.4814814814814814E-3</v>
      </c>
      <c r="C33" s="8">
        <v>1.0416666666666667E-3</v>
      </c>
      <c r="D33" s="8">
        <f>B33+C33</f>
        <v>2.5231481481481481E-3</v>
      </c>
      <c r="E33" s="1">
        <v>3</v>
      </c>
      <c r="F33" s="63">
        <v>0.49722222222222223</v>
      </c>
      <c r="G33" s="63">
        <v>0.50694444444444442</v>
      </c>
      <c r="H33" s="8">
        <f t="shared" si="27"/>
        <v>9.7222222222221877E-3</v>
      </c>
      <c r="I33" s="9">
        <v>2</v>
      </c>
      <c r="J33" s="1">
        <v>1</v>
      </c>
      <c r="K33" s="8">
        <v>2.0138888888888888E-3</v>
      </c>
      <c r="L33" s="61">
        <v>0</v>
      </c>
      <c r="M33" s="8">
        <f>K33+L33</f>
        <v>2.0138888888888888E-3</v>
      </c>
      <c r="N33" s="1">
        <v>1</v>
      </c>
      <c r="O33" s="8">
        <v>2.7546296296296294E-3</v>
      </c>
      <c r="P33" s="61">
        <v>0</v>
      </c>
      <c r="Q33" s="8">
        <f>O33+P33</f>
        <v>2.7546296296296294E-3</v>
      </c>
      <c r="R33" s="1">
        <v>2</v>
      </c>
      <c r="S33" s="8">
        <v>2.4189814814814816E-3</v>
      </c>
      <c r="T33" s="8">
        <v>4.6296296296296293E-4</v>
      </c>
      <c r="U33" s="8">
        <f t="shared" si="28"/>
        <v>2.8819444444444444E-3</v>
      </c>
      <c r="V33" s="1">
        <v>5</v>
      </c>
      <c r="W33" s="63">
        <v>0.53402777777777777</v>
      </c>
      <c r="X33" s="63">
        <v>0.54375000000000007</v>
      </c>
      <c r="Y33" s="8">
        <f t="shared" si="29"/>
        <v>9.7222222222222987E-3</v>
      </c>
      <c r="Z33" s="9">
        <v>2</v>
      </c>
      <c r="AA33" s="1">
        <v>1</v>
      </c>
      <c r="AB33" s="8">
        <v>5.8796296296296296E-3</v>
      </c>
      <c r="AC33" s="61">
        <v>6.3657407407407404E-3</v>
      </c>
      <c r="AD33" s="8">
        <f t="shared" si="30"/>
        <v>1.224537037037037E-2</v>
      </c>
      <c r="AE33" s="1">
        <v>5</v>
      </c>
      <c r="AF33" s="109">
        <v>9.5266203703703702E-4</v>
      </c>
      <c r="AG33" s="8">
        <v>2.3148148148148146E-4</v>
      </c>
      <c r="AH33" s="109">
        <f t="shared" si="31"/>
        <v>1.1841435185185184E-3</v>
      </c>
      <c r="AI33" s="1">
        <v>4</v>
      </c>
      <c r="AJ33" s="11">
        <f t="shared" si="32"/>
        <v>22</v>
      </c>
      <c r="AK33" s="1" t="s">
        <v>54</v>
      </c>
      <c r="AM33" s="108">
        <v>0.4861111111111111</v>
      </c>
      <c r="AN33" s="114">
        <v>0.57152777777777775</v>
      </c>
      <c r="AO33" s="115">
        <f t="shared" si="34"/>
        <v>8.5416666666666641E-2</v>
      </c>
      <c r="AP33" s="116">
        <v>8.3333333333333332E-3</v>
      </c>
      <c r="AQ33" s="114">
        <f>AO33-AP33</f>
        <v>7.7083333333333309E-2</v>
      </c>
    </row>
    <row r="34" spans="1:48" ht="13.5" customHeight="1">
      <c r="AB34" s="62"/>
    </row>
    <row r="35" spans="1:48" ht="30.75" customHeight="1">
      <c r="A35" s="4"/>
      <c r="B35" s="4"/>
      <c r="D35" s="132" t="s">
        <v>51</v>
      </c>
      <c r="G35" s="6"/>
      <c r="H35" s="6"/>
      <c r="I35" s="6"/>
      <c r="J35" s="6"/>
      <c r="K35" s="6"/>
    </row>
    <row r="36" spans="1:48" ht="12" customHeight="1"/>
    <row r="37" spans="1:48" ht="15.75" customHeight="1">
      <c r="A37" s="171" t="s">
        <v>2</v>
      </c>
      <c r="B37" s="164" t="s">
        <v>79</v>
      </c>
      <c r="C37" s="165"/>
      <c r="D37" s="165"/>
      <c r="E37" s="166"/>
      <c r="F37" s="164" t="s">
        <v>113</v>
      </c>
      <c r="G37" s="165"/>
      <c r="H37" s="165"/>
      <c r="I37" s="165"/>
      <c r="J37" s="166"/>
      <c r="K37" s="164" t="s">
        <v>75</v>
      </c>
      <c r="L37" s="165"/>
      <c r="M37" s="165"/>
      <c r="N37" s="166"/>
      <c r="O37" s="164" t="s">
        <v>103</v>
      </c>
      <c r="P37" s="165"/>
      <c r="Q37" s="165"/>
      <c r="R37" s="165"/>
      <c r="S37" s="166"/>
      <c r="T37" s="164" t="s">
        <v>74</v>
      </c>
      <c r="U37" s="165"/>
      <c r="V37" s="165"/>
      <c r="W37" s="166"/>
      <c r="X37" s="164" t="s">
        <v>104</v>
      </c>
      <c r="Y37" s="165"/>
      <c r="Z37" s="165"/>
      <c r="AA37" s="165"/>
      <c r="AB37" s="166"/>
      <c r="AC37" s="164" t="s">
        <v>81</v>
      </c>
      <c r="AD37" s="165"/>
      <c r="AE37" s="165"/>
      <c r="AF37" s="166"/>
      <c r="AG37" s="164" t="s">
        <v>82</v>
      </c>
      <c r="AH37" s="165"/>
      <c r="AI37" s="165"/>
      <c r="AJ37" s="166"/>
      <c r="AK37" s="164" t="s">
        <v>83</v>
      </c>
      <c r="AL37" s="165"/>
      <c r="AM37" s="165"/>
      <c r="AN37" s="166"/>
      <c r="AO37" s="163" t="s">
        <v>12</v>
      </c>
      <c r="AP37" s="163" t="s">
        <v>13</v>
      </c>
      <c r="AQ37" s="26"/>
      <c r="AR37" s="161" t="s">
        <v>46</v>
      </c>
      <c r="AS37" s="161" t="s">
        <v>47</v>
      </c>
      <c r="AT37" s="161" t="s">
        <v>111</v>
      </c>
      <c r="AU37" s="161" t="s">
        <v>57</v>
      </c>
      <c r="AV37" s="161" t="s">
        <v>110</v>
      </c>
    </row>
    <row r="38" spans="1:48" ht="31.5">
      <c r="A38" s="171"/>
      <c r="B38" s="7" t="s">
        <v>14</v>
      </c>
      <c r="C38" s="7" t="s">
        <v>15</v>
      </c>
      <c r="D38" s="95" t="s">
        <v>16</v>
      </c>
      <c r="E38" s="95" t="s">
        <v>17</v>
      </c>
      <c r="F38" s="7" t="s">
        <v>46</v>
      </c>
      <c r="G38" s="7" t="s">
        <v>47</v>
      </c>
      <c r="H38" s="7" t="s">
        <v>48</v>
      </c>
      <c r="I38" s="105" t="s">
        <v>18</v>
      </c>
      <c r="J38" s="7" t="s">
        <v>17</v>
      </c>
      <c r="K38" s="7" t="s">
        <v>14</v>
      </c>
      <c r="L38" s="7" t="s">
        <v>15</v>
      </c>
      <c r="M38" s="7" t="s">
        <v>16</v>
      </c>
      <c r="N38" s="7" t="s">
        <v>17</v>
      </c>
      <c r="O38" s="95" t="s">
        <v>46</v>
      </c>
      <c r="P38" s="95" t="s">
        <v>47</v>
      </c>
      <c r="Q38" s="95" t="s">
        <v>48</v>
      </c>
      <c r="R38" s="31" t="s">
        <v>18</v>
      </c>
      <c r="S38" s="95" t="s">
        <v>17</v>
      </c>
      <c r="T38" s="7" t="s">
        <v>14</v>
      </c>
      <c r="U38" s="7" t="s">
        <v>15</v>
      </c>
      <c r="V38" s="95" t="s">
        <v>16</v>
      </c>
      <c r="W38" s="95" t="s">
        <v>17</v>
      </c>
      <c r="X38" s="95" t="s">
        <v>46</v>
      </c>
      <c r="Y38" s="95" t="s">
        <v>47</v>
      </c>
      <c r="Z38" s="95" t="s">
        <v>48</v>
      </c>
      <c r="AA38" s="31" t="s">
        <v>18</v>
      </c>
      <c r="AB38" s="95" t="s">
        <v>17</v>
      </c>
      <c r="AC38" s="7" t="s">
        <v>14</v>
      </c>
      <c r="AD38" s="7" t="s">
        <v>15</v>
      </c>
      <c r="AE38" s="95" t="s">
        <v>16</v>
      </c>
      <c r="AF38" s="95" t="s">
        <v>17</v>
      </c>
      <c r="AG38" s="7" t="s">
        <v>14</v>
      </c>
      <c r="AH38" s="7" t="s">
        <v>15</v>
      </c>
      <c r="AI38" s="7" t="s">
        <v>16</v>
      </c>
      <c r="AJ38" s="7" t="s">
        <v>17</v>
      </c>
      <c r="AK38" s="7" t="s">
        <v>14</v>
      </c>
      <c r="AL38" s="7" t="s">
        <v>15</v>
      </c>
      <c r="AM38" s="7" t="s">
        <v>16</v>
      </c>
      <c r="AN38" s="7" t="s">
        <v>17</v>
      </c>
      <c r="AO38" s="163"/>
      <c r="AP38" s="163"/>
      <c r="AQ38" s="26"/>
      <c r="AR38" s="162"/>
      <c r="AS38" s="162"/>
      <c r="AT38" s="162"/>
      <c r="AU38" s="162"/>
      <c r="AV38" s="162"/>
    </row>
    <row r="39" spans="1:48" s="26" customFormat="1" ht="31.5">
      <c r="A39" s="104" t="s">
        <v>89</v>
      </c>
      <c r="B39" s="60">
        <v>5.5855324074074071E-3</v>
      </c>
      <c r="C39" s="8">
        <v>0</v>
      </c>
      <c r="D39" s="60">
        <f t="shared" ref="D39:D43" si="35">B39+C39</f>
        <v>5.5855324074074071E-3</v>
      </c>
      <c r="E39" s="1">
        <v>2</v>
      </c>
      <c r="F39" s="63">
        <v>0.49791666666666662</v>
      </c>
      <c r="G39" s="63">
        <v>0.50416666666666665</v>
      </c>
      <c r="H39" s="8">
        <f>G39-F39</f>
        <v>6.2500000000000333E-3</v>
      </c>
      <c r="I39" s="9">
        <v>1</v>
      </c>
      <c r="J39" s="1">
        <v>2</v>
      </c>
      <c r="K39" s="60">
        <v>8.5668981481481481E-3</v>
      </c>
      <c r="L39" s="8">
        <v>4.3981481481481484E-3</v>
      </c>
      <c r="M39" s="60">
        <f t="shared" ref="M39:M43" si="36">K39+L39</f>
        <v>1.2965046296296297E-2</v>
      </c>
      <c r="N39" s="1">
        <v>4</v>
      </c>
      <c r="O39" s="63">
        <v>0.52569444444444446</v>
      </c>
      <c r="P39" s="63">
        <v>0.54166666666666663</v>
      </c>
      <c r="Q39" s="113">
        <f>P39-O39</f>
        <v>1.5972222222222165E-2</v>
      </c>
      <c r="R39" s="9">
        <v>3</v>
      </c>
      <c r="S39" s="1">
        <v>2</v>
      </c>
      <c r="T39" s="60">
        <v>2.3263888888888887E-3</v>
      </c>
      <c r="U39" s="8">
        <v>6.9444444444444447E-4</v>
      </c>
      <c r="V39" s="60">
        <f>T39+U39</f>
        <v>3.0208333333333333E-3</v>
      </c>
      <c r="W39" s="1">
        <v>5</v>
      </c>
      <c r="X39" s="63">
        <v>0.5493055555555556</v>
      </c>
      <c r="Y39" s="63">
        <v>0.56458333333333333</v>
      </c>
      <c r="Z39" s="63">
        <f>Y39-X39</f>
        <v>1.5277777777777724E-2</v>
      </c>
      <c r="AA39" s="9">
        <v>6</v>
      </c>
      <c r="AB39" s="1">
        <v>1</v>
      </c>
      <c r="AC39" s="60">
        <v>6.0120370370370371E-3</v>
      </c>
      <c r="AD39" s="8">
        <v>2.3148148148148146E-4</v>
      </c>
      <c r="AE39" s="60">
        <f>AD39+AC39</f>
        <v>6.2435185185185189E-3</v>
      </c>
      <c r="AF39" s="1">
        <v>5</v>
      </c>
      <c r="AG39" s="60">
        <v>3.3673611111111113E-3</v>
      </c>
      <c r="AH39" s="8">
        <v>9.2592592592592585E-4</v>
      </c>
      <c r="AI39" s="60">
        <f>AG39+AH39</f>
        <v>4.2932870370370373E-3</v>
      </c>
      <c r="AJ39" s="1">
        <v>3</v>
      </c>
      <c r="AK39" s="60">
        <v>2.6707175925925926E-3</v>
      </c>
      <c r="AL39" s="8">
        <v>0</v>
      </c>
      <c r="AM39" s="60">
        <f>AK39+AL39</f>
        <v>2.6707175925925926E-3</v>
      </c>
      <c r="AN39" s="1">
        <v>4</v>
      </c>
      <c r="AO39" s="11">
        <f>E39+J39+N39+S39+W39+AB39+AF39+AJ39+AN39</f>
        <v>28</v>
      </c>
      <c r="AP39" s="1" t="s">
        <v>55</v>
      </c>
      <c r="AR39" s="130">
        <v>0.45833333333333331</v>
      </c>
      <c r="AS39" s="130">
        <v>0.60833333333333328</v>
      </c>
      <c r="AT39" s="115">
        <f>AS39-AR39</f>
        <v>0.14999999999999997</v>
      </c>
      <c r="AU39" s="115">
        <v>7.6388888888888886E-3</v>
      </c>
      <c r="AV39" s="115">
        <f>AT39-AU39</f>
        <v>0.14236111111111108</v>
      </c>
    </row>
    <row r="40" spans="1:48" s="26" customFormat="1" ht="18.75">
      <c r="A40" s="104" t="s">
        <v>93</v>
      </c>
      <c r="B40" s="60">
        <v>4.0512731481481485E-3</v>
      </c>
      <c r="C40" s="8">
        <v>0.83333333333333304</v>
      </c>
      <c r="D40" s="60">
        <f t="shared" si="35"/>
        <v>0.83738460648148116</v>
      </c>
      <c r="E40" s="10">
        <v>1</v>
      </c>
      <c r="F40" s="63">
        <v>0.48680555555555555</v>
      </c>
      <c r="G40" s="63">
        <v>0.49374999999999997</v>
      </c>
      <c r="H40" s="8">
        <f t="shared" ref="H40:H42" si="37">G40-F40</f>
        <v>6.9444444444444198E-3</v>
      </c>
      <c r="I40" s="9">
        <v>2</v>
      </c>
      <c r="J40" s="1">
        <v>1</v>
      </c>
      <c r="K40" s="60">
        <v>8.6107638888888883E-3</v>
      </c>
      <c r="L40" s="8">
        <v>8.1018518518518516E-4</v>
      </c>
      <c r="M40" s="60">
        <f t="shared" si="36"/>
        <v>9.4209490740740729E-3</v>
      </c>
      <c r="N40" s="1">
        <v>1</v>
      </c>
      <c r="O40" s="63">
        <v>0.50972222222222219</v>
      </c>
      <c r="P40" s="63">
        <v>0.52430555555555558</v>
      </c>
      <c r="Q40" s="113">
        <f t="shared" ref="Q40:Q43" si="38">P40-O40</f>
        <v>1.4583333333333393E-2</v>
      </c>
      <c r="R40" s="9">
        <v>4</v>
      </c>
      <c r="S40" s="1">
        <v>2</v>
      </c>
      <c r="T40" s="60">
        <v>2.0138888888888888E-3</v>
      </c>
      <c r="U40" s="8">
        <v>0</v>
      </c>
      <c r="V40" s="60">
        <f t="shared" ref="V40:V43" si="39">T40+U40</f>
        <v>2.0138888888888888E-3</v>
      </c>
      <c r="W40" s="1">
        <v>3</v>
      </c>
      <c r="X40" s="63">
        <v>0.53194444444444444</v>
      </c>
      <c r="Y40" s="63">
        <v>0.5493055555555556</v>
      </c>
      <c r="Z40" s="63">
        <f t="shared" ref="Z40:Z43" si="40">Y40-X40</f>
        <v>1.736111111111116E-2</v>
      </c>
      <c r="AA40" s="9">
        <v>3</v>
      </c>
      <c r="AB40" s="1">
        <v>3</v>
      </c>
      <c r="AC40" s="60">
        <v>4.0997685185185182E-3</v>
      </c>
      <c r="AD40" s="8">
        <v>1.3888888888888889E-3</v>
      </c>
      <c r="AE40" s="60">
        <f t="shared" ref="AE40:AE43" si="41">AD40+AC40</f>
        <v>5.4886574074074074E-3</v>
      </c>
      <c r="AF40" s="1">
        <v>1</v>
      </c>
      <c r="AG40" s="60">
        <v>3.7756944444444444E-3</v>
      </c>
      <c r="AH40" s="8">
        <v>0</v>
      </c>
      <c r="AI40" s="60">
        <f t="shared" ref="AI40:AI43" si="42">AG40+AH40</f>
        <v>3.7756944444444444E-3</v>
      </c>
      <c r="AJ40" s="1">
        <v>2</v>
      </c>
      <c r="AK40" s="60">
        <v>2.4375E-3</v>
      </c>
      <c r="AL40" s="8">
        <v>0</v>
      </c>
      <c r="AM40" s="60">
        <f t="shared" ref="AM40:AM43" si="43">AK40+AL40</f>
        <v>2.4375E-3</v>
      </c>
      <c r="AN40" s="1">
        <v>2</v>
      </c>
      <c r="AO40" s="11">
        <f t="shared" ref="AO40:AO43" si="44">E40+J40+N40+S40+W40+AB40+AF40+AJ40+AN40</f>
        <v>16</v>
      </c>
      <c r="AP40" s="1" t="s">
        <v>53</v>
      </c>
      <c r="AR40" s="130">
        <v>0.47222222222222227</v>
      </c>
      <c r="AS40" s="130">
        <v>0.58194444444444449</v>
      </c>
      <c r="AT40" s="115">
        <f>AS40-AR40</f>
        <v>0.10972222222222222</v>
      </c>
      <c r="AU40" s="115">
        <v>0</v>
      </c>
      <c r="AV40" s="115">
        <f>AT40-AU40</f>
        <v>0.10972222222222222</v>
      </c>
    </row>
    <row r="41" spans="1:48" s="26" customFormat="1" ht="18.75">
      <c r="A41" s="104" t="s">
        <v>70</v>
      </c>
      <c r="B41" s="60">
        <v>5.163541666666667E-3</v>
      </c>
      <c r="C41" s="8">
        <v>3.0092592592592588E-3</v>
      </c>
      <c r="D41" s="60">
        <f t="shared" si="35"/>
        <v>8.1728009259259254E-3</v>
      </c>
      <c r="E41" s="1">
        <v>4</v>
      </c>
      <c r="F41" s="63">
        <v>0.50694444444444442</v>
      </c>
      <c r="G41" s="63">
        <v>0.51736111111111105</v>
      </c>
      <c r="H41" s="110">
        <f t="shared" si="37"/>
        <v>1.041666666666663E-2</v>
      </c>
      <c r="I41" s="9">
        <v>2</v>
      </c>
      <c r="J41" s="1">
        <v>3</v>
      </c>
      <c r="K41" s="60">
        <v>8.9657407407407411E-3</v>
      </c>
      <c r="L41" s="8">
        <v>2.7777777777777779E-3</v>
      </c>
      <c r="M41" s="60">
        <f t="shared" si="36"/>
        <v>1.1743518518518519E-2</v>
      </c>
      <c r="N41" s="1">
        <v>2</v>
      </c>
      <c r="O41" s="63">
        <v>0.56041666666666667</v>
      </c>
      <c r="P41" s="63">
        <v>0.57361111111111118</v>
      </c>
      <c r="Q41" s="63">
        <f t="shared" si="38"/>
        <v>1.3194444444444509E-2</v>
      </c>
      <c r="R41" s="9">
        <v>4</v>
      </c>
      <c r="S41" s="1">
        <v>1</v>
      </c>
      <c r="T41" s="60">
        <v>1.7013888888888892E-3</v>
      </c>
      <c r="U41" s="8">
        <v>0</v>
      </c>
      <c r="V41" s="60">
        <f t="shared" si="39"/>
        <v>1.7013888888888892E-3</v>
      </c>
      <c r="W41" s="1">
        <v>2</v>
      </c>
      <c r="X41" s="63">
        <v>0.5805555555555556</v>
      </c>
      <c r="Y41" s="63">
        <v>0.59791666666666665</v>
      </c>
      <c r="Z41" s="63">
        <f t="shared" si="40"/>
        <v>1.7361111111111049E-2</v>
      </c>
      <c r="AA41" s="9">
        <v>6</v>
      </c>
      <c r="AB41" s="1">
        <v>2</v>
      </c>
      <c r="AC41" s="60">
        <v>5.1331018518518514E-3</v>
      </c>
      <c r="AD41" s="8">
        <v>6.9444444444444447E-4</v>
      </c>
      <c r="AE41" s="60">
        <f t="shared" si="41"/>
        <v>5.8275462962962959E-3</v>
      </c>
      <c r="AF41" s="1">
        <v>3</v>
      </c>
      <c r="AG41" s="60">
        <v>2.8407407407407405E-3</v>
      </c>
      <c r="AH41" s="8">
        <v>0</v>
      </c>
      <c r="AI41" s="60">
        <f t="shared" si="42"/>
        <v>2.8407407407407405E-3</v>
      </c>
      <c r="AJ41" s="1">
        <v>1</v>
      </c>
      <c r="AK41" s="60">
        <v>2.394791666666667E-3</v>
      </c>
      <c r="AL41" s="8">
        <v>0</v>
      </c>
      <c r="AM41" s="60">
        <f t="shared" si="43"/>
        <v>2.394791666666667E-3</v>
      </c>
      <c r="AN41" s="1">
        <v>1</v>
      </c>
      <c r="AO41" s="11">
        <f t="shared" si="44"/>
        <v>19</v>
      </c>
      <c r="AP41" s="1" t="s">
        <v>54</v>
      </c>
      <c r="AR41" s="130">
        <v>0.4861111111111111</v>
      </c>
      <c r="AS41" s="130">
        <v>0.64583333333333337</v>
      </c>
      <c r="AT41" s="115">
        <f t="shared" ref="AT41:AT43" si="45">AS41-AR41</f>
        <v>0.15972222222222227</v>
      </c>
      <c r="AU41" s="115">
        <v>4.3055555555555562E-2</v>
      </c>
      <c r="AV41" s="115">
        <f t="shared" ref="AV41:AV43" si="46">AT41-AU41</f>
        <v>0.1166666666666667</v>
      </c>
    </row>
    <row r="42" spans="1:48" s="26" customFormat="1" ht="31.5">
      <c r="A42" s="104" t="s">
        <v>90</v>
      </c>
      <c r="B42" s="60">
        <v>4.9843750000000001E-3</v>
      </c>
      <c r="C42" s="8">
        <v>2.0833333333333333E-3</v>
      </c>
      <c r="D42" s="60">
        <f t="shared" si="35"/>
        <v>7.0677083333333338E-3</v>
      </c>
      <c r="E42" s="1">
        <v>3</v>
      </c>
      <c r="F42" s="63">
        <v>0.5493055555555556</v>
      </c>
      <c r="G42" s="63">
        <v>0.56805555555555554</v>
      </c>
      <c r="H42" s="110">
        <f t="shared" si="37"/>
        <v>1.8749999999999933E-2</v>
      </c>
      <c r="I42" s="9">
        <v>2</v>
      </c>
      <c r="J42" s="1">
        <v>3</v>
      </c>
      <c r="K42" s="60">
        <v>1.0354050925925926E-2</v>
      </c>
      <c r="L42" s="8">
        <v>1.3888888888888889E-3</v>
      </c>
      <c r="M42" s="60">
        <f t="shared" si="36"/>
        <v>1.1742939814814815E-2</v>
      </c>
      <c r="N42" s="1">
        <v>3</v>
      </c>
      <c r="O42" s="63">
        <v>0.60763888888888895</v>
      </c>
      <c r="P42" s="63">
        <v>0.63888888888888895</v>
      </c>
      <c r="Q42" s="113">
        <f t="shared" si="38"/>
        <v>3.125E-2</v>
      </c>
      <c r="R42" s="9">
        <v>3</v>
      </c>
      <c r="S42" s="1">
        <v>2</v>
      </c>
      <c r="T42" s="60">
        <v>2.673611111111111E-3</v>
      </c>
      <c r="U42" s="8">
        <v>0</v>
      </c>
      <c r="V42" s="60">
        <f t="shared" si="39"/>
        <v>2.673611111111111E-3</v>
      </c>
      <c r="W42" s="1">
        <v>4</v>
      </c>
      <c r="X42" s="63">
        <v>0.64652777777777781</v>
      </c>
      <c r="Y42" s="63">
        <v>0.67013888888888884</v>
      </c>
      <c r="Z42" s="113">
        <f t="shared" si="40"/>
        <v>2.3611111111111027E-2</v>
      </c>
      <c r="AA42" s="9">
        <v>5</v>
      </c>
      <c r="AB42" s="1">
        <v>4</v>
      </c>
      <c r="AC42" s="60">
        <v>5.5555555555555558E-3</v>
      </c>
      <c r="AD42" s="8">
        <v>0</v>
      </c>
      <c r="AE42" s="60">
        <f t="shared" si="41"/>
        <v>5.5555555555555558E-3</v>
      </c>
      <c r="AF42" s="1">
        <v>2</v>
      </c>
      <c r="AG42" s="60">
        <v>4.1317129629629629E-3</v>
      </c>
      <c r="AH42" s="8">
        <v>3.4722222222222224E-4</v>
      </c>
      <c r="AI42" s="60">
        <f t="shared" si="42"/>
        <v>4.4789351851851848E-3</v>
      </c>
      <c r="AJ42" s="1">
        <v>4</v>
      </c>
      <c r="AK42" s="60">
        <v>3.3325231481481483E-3</v>
      </c>
      <c r="AL42" s="8">
        <v>0</v>
      </c>
      <c r="AM42" s="60">
        <f t="shared" si="43"/>
        <v>3.3325231481481483E-3</v>
      </c>
      <c r="AN42" s="1">
        <v>5</v>
      </c>
      <c r="AO42" s="11">
        <f t="shared" si="44"/>
        <v>30</v>
      </c>
      <c r="AP42" s="1">
        <v>5</v>
      </c>
      <c r="AR42" s="130">
        <v>0.5</v>
      </c>
      <c r="AS42" s="130">
        <v>0.70972222222222225</v>
      </c>
      <c r="AT42" s="115">
        <f t="shared" si="45"/>
        <v>0.20972222222222225</v>
      </c>
      <c r="AU42" s="115">
        <v>3.125E-2</v>
      </c>
      <c r="AV42" s="131">
        <f t="shared" si="46"/>
        <v>0.17847222222222225</v>
      </c>
    </row>
    <row r="43" spans="1:48" s="26" customFormat="1" ht="18.75">
      <c r="A43" s="104" t="s">
        <v>91</v>
      </c>
      <c r="B43" s="60">
        <v>5.7730324074074081E-3</v>
      </c>
      <c r="C43" s="8">
        <v>3.472222222222222E-3</v>
      </c>
      <c r="D43" s="60">
        <f t="shared" si="35"/>
        <v>9.245254629629631E-3</v>
      </c>
      <c r="E43" s="1">
        <v>5</v>
      </c>
      <c r="F43" s="63">
        <v>0.54097222222222219</v>
      </c>
      <c r="G43" s="8">
        <v>0.55138888888888882</v>
      </c>
      <c r="H43" s="110">
        <f>F43+G43</f>
        <v>1.0923611111111109</v>
      </c>
      <c r="I43" s="9">
        <v>2</v>
      </c>
      <c r="J43" s="1">
        <v>3</v>
      </c>
      <c r="K43" s="60">
        <v>1.3428356481481482E-2</v>
      </c>
      <c r="L43" s="8">
        <v>6.7129629629629622E-3</v>
      </c>
      <c r="M43" s="60">
        <f t="shared" si="36"/>
        <v>2.0141319444444444E-2</v>
      </c>
      <c r="N43" s="1">
        <v>5</v>
      </c>
      <c r="O43" s="63">
        <v>0.59513888888888888</v>
      </c>
      <c r="P43" s="63">
        <v>0.62083333333333335</v>
      </c>
      <c r="Q43" s="113">
        <f t="shared" si="38"/>
        <v>2.5694444444444464E-2</v>
      </c>
      <c r="R43" s="9">
        <v>3</v>
      </c>
      <c r="S43" s="1">
        <v>2</v>
      </c>
      <c r="T43" s="60">
        <v>1.2268518518518518E-3</v>
      </c>
      <c r="U43" s="8">
        <v>0</v>
      </c>
      <c r="V43" s="60">
        <f t="shared" si="39"/>
        <v>1.2268518518518518E-3</v>
      </c>
      <c r="W43" s="1">
        <v>1</v>
      </c>
      <c r="X43" s="63">
        <v>0.62777777777777777</v>
      </c>
      <c r="Y43" s="63">
        <v>0.64930555555555558</v>
      </c>
      <c r="Z43" s="113">
        <f t="shared" si="40"/>
        <v>2.1527777777777812E-2</v>
      </c>
      <c r="AA43" s="9">
        <v>3</v>
      </c>
      <c r="AB43" s="1">
        <v>4</v>
      </c>
      <c r="AC43" s="60">
        <v>5.379050925925926E-3</v>
      </c>
      <c r="AD43" s="8">
        <v>6.9444444444444447E-4</v>
      </c>
      <c r="AE43" s="60">
        <f t="shared" si="41"/>
        <v>6.0734953703703706E-3</v>
      </c>
      <c r="AF43" s="1">
        <v>4</v>
      </c>
      <c r="AG43" s="60">
        <v>3.6906249999999999E-3</v>
      </c>
      <c r="AH43" s="8">
        <v>1.2731481481481483E-3</v>
      </c>
      <c r="AI43" s="60">
        <f t="shared" si="42"/>
        <v>4.9637731481481477E-3</v>
      </c>
      <c r="AJ43" s="1">
        <v>5</v>
      </c>
      <c r="AK43" s="60">
        <v>2.6305555555555557E-3</v>
      </c>
      <c r="AL43" s="8">
        <v>0</v>
      </c>
      <c r="AM43" s="60">
        <f t="shared" si="43"/>
        <v>2.6305555555555557E-3</v>
      </c>
      <c r="AN43" s="1">
        <v>3</v>
      </c>
      <c r="AO43" s="11">
        <f t="shared" si="44"/>
        <v>32</v>
      </c>
      <c r="AP43" s="1">
        <v>4</v>
      </c>
      <c r="AR43" s="130">
        <v>0.51388888888888895</v>
      </c>
      <c r="AS43" s="130">
        <v>0.68055555555555547</v>
      </c>
      <c r="AT43" s="115">
        <f t="shared" si="45"/>
        <v>0.16666666666666652</v>
      </c>
      <c r="AU43" s="115">
        <v>2.6388888888888889E-2</v>
      </c>
      <c r="AV43" s="115">
        <f t="shared" si="46"/>
        <v>0.14027777777777764</v>
      </c>
    </row>
    <row r="44" spans="1:48" ht="13.5" customHeight="1"/>
    <row r="45" spans="1:48" ht="26.25" customHeight="1">
      <c r="A45" s="4"/>
      <c r="B45" s="4"/>
      <c r="D45" s="30" t="s">
        <v>52</v>
      </c>
      <c r="F45" s="6"/>
      <c r="G45" s="6"/>
      <c r="H45" s="6"/>
      <c r="I45" s="6"/>
    </row>
    <row r="47" spans="1:48" s="26" customFormat="1" ht="15.75" customHeight="1">
      <c r="A47" s="171" t="s">
        <v>2</v>
      </c>
      <c r="B47" s="164" t="s">
        <v>79</v>
      </c>
      <c r="C47" s="165"/>
      <c r="D47" s="165"/>
      <c r="E47" s="166"/>
      <c r="F47" s="164" t="s">
        <v>112</v>
      </c>
      <c r="G47" s="165"/>
      <c r="H47" s="165"/>
      <c r="I47" s="165"/>
      <c r="J47" s="166"/>
      <c r="K47" s="164" t="s">
        <v>75</v>
      </c>
      <c r="L47" s="165"/>
      <c r="M47" s="165"/>
      <c r="N47" s="166"/>
      <c r="O47" s="164" t="s">
        <v>80</v>
      </c>
      <c r="P47" s="165"/>
      <c r="Q47" s="165"/>
      <c r="R47" s="165"/>
      <c r="S47" s="166"/>
      <c r="T47" s="164" t="s">
        <v>74</v>
      </c>
      <c r="U47" s="165"/>
      <c r="V47" s="165"/>
      <c r="W47" s="166"/>
      <c r="X47" s="164" t="s">
        <v>92</v>
      </c>
      <c r="Y47" s="165"/>
      <c r="Z47" s="165"/>
      <c r="AA47" s="165"/>
      <c r="AB47" s="166"/>
      <c r="AC47" s="164" t="s">
        <v>81</v>
      </c>
      <c r="AD47" s="165"/>
      <c r="AE47" s="165"/>
      <c r="AF47" s="166"/>
      <c r="AG47" s="164" t="s">
        <v>82</v>
      </c>
      <c r="AH47" s="165"/>
      <c r="AI47" s="165"/>
      <c r="AJ47" s="166"/>
      <c r="AK47" s="164" t="s">
        <v>83</v>
      </c>
      <c r="AL47" s="165"/>
      <c r="AM47" s="165"/>
      <c r="AN47" s="166"/>
      <c r="AO47" s="163" t="s">
        <v>12</v>
      </c>
      <c r="AP47" s="163" t="s">
        <v>13</v>
      </c>
      <c r="AR47" s="161" t="s">
        <v>46</v>
      </c>
      <c r="AS47" s="161" t="s">
        <v>47</v>
      </c>
      <c r="AT47" s="161" t="s">
        <v>111</v>
      </c>
      <c r="AU47" s="161" t="s">
        <v>57</v>
      </c>
      <c r="AV47" s="161" t="s">
        <v>110</v>
      </c>
    </row>
    <row r="48" spans="1:48" s="26" customFormat="1" ht="31.5">
      <c r="A48" s="171"/>
      <c r="B48" s="7" t="s">
        <v>14</v>
      </c>
      <c r="C48" s="7" t="s">
        <v>15</v>
      </c>
      <c r="D48" s="95" t="s">
        <v>16</v>
      </c>
      <c r="E48" s="95" t="s">
        <v>17</v>
      </c>
      <c r="F48" s="7" t="s">
        <v>46</v>
      </c>
      <c r="G48" s="7" t="s">
        <v>47</v>
      </c>
      <c r="H48" s="7" t="s">
        <v>48</v>
      </c>
      <c r="I48" s="105" t="s">
        <v>18</v>
      </c>
      <c r="J48" s="7" t="s">
        <v>17</v>
      </c>
      <c r="K48" s="7" t="s">
        <v>14</v>
      </c>
      <c r="L48" s="7" t="s">
        <v>15</v>
      </c>
      <c r="M48" s="7" t="s">
        <v>16</v>
      </c>
      <c r="N48" s="7" t="s">
        <v>17</v>
      </c>
      <c r="O48" s="95" t="s">
        <v>46</v>
      </c>
      <c r="P48" s="95" t="s">
        <v>47</v>
      </c>
      <c r="Q48" s="95" t="s">
        <v>48</v>
      </c>
      <c r="R48" s="31" t="s">
        <v>18</v>
      </c>
      <c r="S48" s="95" t="s">
        <v>17</v>
      </c>
      <c r="T48" s="7" t="s">
        <v>14</v>
      </c>
      <c r="U48" s="7" t="s">
        <v>15</v>
      </c>
      <c r="V48" s="95" t="s">
        <v>16</v>
      </c>
      <c r="W48" s="95" t="s">
        <v>17</v>
      </c>
      <c r="X48" s="95" t="s">
        <v>46</v>
      </c>
      <c r="Y48" s="95" t="s">
        <v>47</v>
      </c>
      <c r="Z48" s="95" t="s">
        <v>48</v>
      </c>
      <c r="AA48" s="31" t="s">
        <v>18</v>
      </c>
      <c r="AB48" s="95" t="s">
        <v>17</v>
      </c>
      <c r="AC48" s="7" t="s">
        <v>14</v>
      </c>
      <c r="AD48" s="7" t="s">
        <v>15</v>
      </c>
      <c r="AE48" s="95" t="s">
        <v>16</v>
      </c>
      <c r="AF48" s="95" t="s">
        <v>17</v>
      </c>
      <c r="AG48" s="7" t="s">
        <v>14</v>
      </c>
      <c r="AH48" s="7" t="s">
        <v>15</v>
      </c>
      <c r="AI48" s="7" t="s">
        <v>16</v>
      </c>
      <c r="AJ48" s="7" t="s">
        <v>17</v>
      </c>
      <c r="AK48" s="7" t="s">
        <v>14</v>
      </c>
      <c r="AL48" s="7" t="s">
        <v>15</v>
      </c>
      <c r="AM48" s="7" t="s">
        <v>16</v>
      </c>
      <c r="AN48" s="7" t="s">
        <v>17</v>
      </c>
      <c r="AO48" s="163"/>
      <c r="AP48" s="163"/>
      <c r="AR48" s="162"/>
      <c r="AS48" s="162"/>
      <c r="AT48" s="162"/>
      <c r="AU48" s="162"/>
      <c r="AV48" s="162"/>
    </row>
    <row r="49" spans="1:48" s="26" customFormat="1" ht="18.75">
      <c r="A49" s="104" t="s">
        <v>94</v>
      </c>
      <c r="B49" s="60">
        <v>4.9527777777777773E-3</v>
      </c>
      <c r="C49" s="8">
        <v>0</v>
      </c>
      <c r="D49" s="60">
        <f t="shared" ref="D49" si="47">B49+C49</f>
        <v>4.9527777777777773E-3</v>
      </c>
      <c r="E49" s="1">
        <v>1</v>
      </c>
      <c r="F49" s="63">
        <v>0.52708333333333335</v>
      </c>
      <c r="G49" s="63">
        <v>0.53263888888888888</v>
      </c>
      <c r="H49" s="63">
        <f>G49-F49</f>
        <v>5.5555555555555358E-3</v>
      </c>
      <c r="I49" s="9">
        <v>2</v>
      </c>
      <c r="J49" s="1">
        <v>1</v>
      </c>
      <c r="K49" s="60">
        <v>5.5157407407407412E-3</v>
      </c>
      <c r="L49" s="8">
        <v>0</v>
      </c>
      <c r="M49" s="60">
        <f t="shared" ref="M49" si="48">K49+L49</f>
        <v>5.5157407407407412E-3</v>
      </c>
      <c r="N49" s="1">
        <v>1</v>
      </c>
      <c r="O49" s="63">
        <v>0.57777777777777783</v>
      </c>
      <c r="P49" s="63">
        <v>0.58680555555555558</v>
      </c>
      <c r="Q49" s="63">
        <f>P49-O49</f>
        <v>9.0277777777777457E-3</v>
      </c>
      <c r="R49" s="9">
        <v>4</v>
      </c>
      <c r="S49" s="1">
        <v>1</v>
      </c>
      <c r="T49" s="8">
        <v>2.8819444444444444E-3</v>
      </c>
      <c r="U49" s="8">
        <v>0</v>
      </c>
      <c r="V49" s="60">
        <f>T49+U49</f>
        <v>2.8819444444444444E-3</v>
      </c>
      <c r="W49" s="1">
        <v>1</v>
      </c>
      <c r="X49" s="63">
        <v>0.59444444444444444</v>
      </c>
      <c r="Y49" s="63">
        <v>0.60763888888888895</v>
      </c>
      <c r="Z49" s="63">
        <f>Y49-X49</f>
        <v>1.3194444444444509E-2</v>
      </c>
      <c r="AA49" s="9">
        <v>6</v>
      </c>
      <c r="AB49" s="1">
        <v>1</v>
      </c>
      <c r="AC49" s="60">
        <v>4.1743055555555552E-3</v>
      </c>
      <c r="AD49" s="8">
        <v>2.0833333333333333E-3</v>
      </c>
      <c r="AE49" s="60">
        <f>AD49+AC49</f>
        <v>6.257638888888889E-3</v>
      </c>
      <c r="AF49" s="1">
        <v>1</v>
      </c>
      <c r="AG49" s="60">
        <v>2.4037037037037035E-3</v>
      </c>
      <c r="AH49" s="8">
        <v>0</v>
      </c>
      <c r="AI49" s="60">
        <f>AG49+AH49</f>
        <v>2.4037037037037035E-3</v>
      </c>
      <c r="AJ49" s="1">
        <v>1</v>
      </c>
      <c r="AK49" s="60">
        <v>2.6320601851851852E-3</v>
      </c>
      <c r="AL49" s="8">
        <v>0</v>
      </c>
      <c r="AM49" s="60">
        <f>AK49+AL49</f>
        <v>2.6320601851851852E-3</v>
      </c>
      <c r="AN49" s="1">
        <v>1</v>
      </c>
      <c r="AO49" s="11">
        <f>E49+J49+N49+S49+W49+AB49+AF49+AJ49+AN49</f>
        <v>9</v>
      </c>
      <c r="AP49" s="1" t="s">
        <v>53</v>
      </c>
      <c r="AR49" s="107">
        <v>0.50694444444444442</v>
      </c>
      <c r="AS49" s="63">
        <v>0.65138888888888891</v>
      </c>
      <c r="AT49" s="64">
        <f>AS49-AR49</f>
        <v>0.14444444444444449</v>
      </c>
      <c r="AU49" s="64">
        <v>5.6250000000000001E-2</v>
      </c>
      <c r="AV49" s="64">
        <f>AT49-AU49</f>
        <v>8.8194444444444492E-2</v>
      </c>
    </row>
    <row r="51" spans="1:48" ht="18.75">
      <c r="B51" s="28" t="s">
        <v>19</v>
      </c>
      <c r="C51" s="28"/>
      <c r="D51" s="23"/>
      <c r="E51" s="29" t="s">
        <v>20</v>
      </c>
      <c r="F51" s="29"/>
      <c r="G51" s="20"/>
      <c r="H51" s="20"/>
      <c r="I51" s="20"/>
      <c r="J51" s="20"/>
      <c r="K51" s="20"/>
      <c r="L51" s="20"/>
      <c r="M51" s="20"/>
      <c r="N51" s="27"/>
      <c r="O51" s="20"/>
    </row>
  </sheetData>
  <mergeCells count="86">
    <mergeCell ref="AG47:AJ47"/>
    <mergeCell ref="AK47:AN47"/>
    <mergeCell ref="K47:N47"/>
    <mergeCell ref="O47:S47"/>
    <mergeCell ref="T47:W47"/>
    <mergeCell ref="X47:AB47"/>
    <mergeCell ref="AC47:AF47"/>
    <mergeCell ref="AP19:AP20"/>
    <mergeCell ref="A27:A28"/>
    <mergeCell ref="B27:E27"/>
    <mergeCell ref="A19:A20"/>
    <mergeCell ref="B19:E19"/>
    <mergeCell ref="F19:J19"/>
    <mergeCell ref="AM27:AM28"/>
    <mergeCell ref="F27:J27"/>
    <mergeCell ref="AC19:AF19"/>
    <mergeCell ref="AG19:AJ19"/>
    <mergeCell ref="AK19:AN19"/>
    <mergeCell ref="AP27:AP28"/>
    <mergeCell ref="A47:A48"/>
    <mergeCell ref="B47:E47"/>
    <mergeCell ref="A37:A38"/>
    <mergeCell ref="B37:E37"/>
    <mergeCell ref="F37:J37"/>
    <mergeCell ref="F47:J47"/>
    <mergeCell ref="AP7:AP8"/>
    <mergeCell ref="AQ7:AQ8"/>
    <mergeCell ref="AJ7:AJ8"/>
    <mergeCell ref="AK7:AK8"/>
    <mergeCell ref="A7:A8"/>
    <mergeCell ref="B7:E7"/>
    <mergeCell ref="F7:J7"/>
    <mergeCell ref="K7:N7"/>
    <mergeCell ref="O7:R7"/>
    <mergeCell ref="S7:V7"/>
    <mergeCell ref="W7:AA7"/>
    <mergeCell ref="AB7:AE7"/>
    <mergeCell ref="AF7:AI7"/>
    <mergeCell ref="AM7:AM8"/>
    <mergeCell ref="AN7:AN8"/>
    <mergeCell ref="AO7:AO8"/>
    <mergeCell ref="A1:K1"/>
    <mergeCell ref="A2:F2"/>
    <mergeCell ref="A3:F3"/>
    <mergeCell ref="AO19:AO20"/>
    <mergeCell ref="K27:N27"/>
    <mergeCell ref="O27:R27"/>
    <mergeCell ref="S27:V27"/>
    <mergeCell ref="W27:AA27"/>
    <mergeCell ref="AB27:AE27"/>
    <mergeCell ref="AF27:AI27"/>
    <mergeCell ref="AJ27:AJ28"/>
    <mergeCell ref="AK27:AK28"/>
    <mergeCell ref="K19:N19"/>
    <mergeCell ref="O19:S19"/>
    <mergeCell ref="T19:W19"/>
    <mergeCell ref="X19:AB19"/>
    <mergeCell ref="AQ27:AQ28"/>
    <mergeCell ref="K37:N37"/>
    <mergeCell ref="O37:S37"/>
    <mergeCell ref="T37:W37"/>
    <mergeCell ref="X37:AB37"/>
    <mergeCell ref="AC37:AF37"/>
    <mergeCell ref="AG37:AJ37"/>
    <mergeCell ref="AK37:AN37"/>
    <mergeCell ref="AO37:AO38"/>
    <mergeCell ref="AP37:AP38"/>
    <mergeCell ref="AN27:AN28"/>
    <mergeCell ref="AO27:AO28"/>
    <mergeCell ref="AR19:AR20"/>
    <mergeCell ref="AS19:AS20"/>
    <mergeCell ref="AT19:AT20"/>
    <mergeCell ref="AU19:AU20"/>
    <mergeCell ref="AV19:AV20"/>
    <mergeCell ref="AR37:AR38"/>
    <mergeCell ref="AS37:AS38"/>
    <mergeCell ref="AT37:AT38"/>
    <mergeCell ref="AU37:AU38"/>
    <mergeCell ref="AV37:AV38"/>
    <mergeCell ref="AU47:AU48"/>
    <mergeCell ref="AV47:AV48"/>
    <mergeCell ref="AO47:AO48"/>
    <mergeCell ref="AP47:AP48"/>
    <mergeCell ref="AR47:AR48"/>
    <mergeCell ref="AS47:AS48"/>
    <mergeCell ref="AT47:AT48"/>
  </mergeCells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A79" zoomScaleNormal="100" workbookViewId="0">
      <selection activeCell="C70" sqref="C70"/>
    </sheetView>
  </sheetViews>
  <sheetFormatPr defaultRowHeight="15"/>
  <cols>
    <col min="1" max="1" width="6.28515625" customWidth="1"/>
    <col min="2" max="2" width="22.5703125" customWidth="1"/>
    <col min="3" max="3" width="26.42578125" customWidth="1"/>
    <col min="4" max="4" width="9.28515625" customWidth="1"/>
    <col min="5" max="5" width="13.42578125" customWidth="1"/>
    <col min="6" max="6" width="11.5703125" bestFit="1" customWidth="1"/>
    <col min="7" max="7" width="8.5703125" bestFit="1" customWidth="1"/>
    <col min="8" max="8" width="10.28515625" customWidth="1"/>
    <col min="9" max="9" width="10.140625" bestFit="1" customWidth="1"/>
    <col min="10" max="10" width="10.42578125" bestFit="1" customWidth="1"/>
    <col min="11" max="11" width="10.42578125" customWidth="1"/>
    <col min="12" max="12" width="10.5703125" customWidth="1"/>
    <col min="13" max="13" width="10" customWidth="1"/>
    <col min="14" max="14" width="8.42578125" customWidth="1"/>
    <col min="15" max="15" width="7.7109375" customWidth="1"/>
    <col min="16" max="16" width="11.85546875" customWidth="1"/>
    <col min="17" max="17" width="10.85546875" bestFit="1" customWidth="1"/>
    <col min="18" max="18" width="7.5703125" customWidth="1"/>
  </cols>
  <sheetData>
    <row r="1" spans="1:20" ht="33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93"/>
      <c r="O1" s="93"/>
    </row>
    <row r="2" spans="1:20" ht="18">
      <c r="A2" s="168" t="s">
        <v>96</v>
      </c>
      <c r="B2" s="168"/>
      <c r="C2" s="168"/>
      <c r="D2" s="168"/>
      <c r="E2" s="168"/>
      <c r="F2" s="168"/>
    </row>
    <row r="3" spans="1:20" ht="18.75">
      <c r="A3" s="168" t="s">
        <v>97</v>
      </c>
      <c r="B3" s="168"/>
      <c r="C3" s="168"/>
      <c r="D3" s="168"/>
      <c r="E3" s="168"/>
      <c r="F3" s="168"/>
      <c r="K3" s="13"/>
      <c r="L3" s="13"/>
      <c r="M3" s="13" t="s">
        <v>67</v>
      </c>
      <c r="N3" s="13"/>
    </row>
    <row r="4" spans="1:20" ht="18.75">
      <c r="A4" s="4"/>
      <c r="G4" s="13"/>
    </row>
    <row r="5" spans="1:20" ht="18.75">
      <c r="A5" s="4"/>
      <c r="G5" s="13"/>
    </row>
    <row r="6" spans="1:20" ht="20.25">
      <c r="A6" s="174" t="s">
        <v>24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4"/>
      <c r="S6" s="14"/>
    </row>
    <row r="7" spans="1:20" s="44" customFormat="1" ht="15.75">
      <c r="A7" s="4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3"/>
    </row>
    <row r="8" spans="1:20" s="44" customFormat="1" ht="15.75" customHeight="1">
      <c r="A8" s="175" t="s">
        <v>1</v>
      </c>
      <c r="B8" s="175" t="s">
        <v>25</v>
      </c>
      <c r="C8" s="175" t="s">
        <v>2</v>
      </c>
      <c r="D8" s="176" t="s">
        <v>26</v>
      </c>
      <c r="E8" s="177" t="s">
        <v>27</v>
      </c>
      <c r="F8" s="178"/>
      <c r="G8" s="178"/>
      <c r="H8" s="178"/>
      <c r="I8" s="178"/>
      <c r="J8" s="178"/>
      <c r="K8" s="178"/>
      <c r="L8" s="178"/>
      <c r="M8" s="178"/>
      <c r="N8" s="179"/>
      <c r="O8" s="180" t="s">
        <v>28</v>
      </c>
      <c r="P8" s="180" t="s">
        <v>21</v>
      </c>
      <c r="Q8" s="173" t="s">
        <v>13</v>
      </c>
    </row>
    <row r="9" spans="1:20" s="44" customFormat="1" ht="40.5" customHeight="1">
      <c r="A9" s="175"/>
      <c r="B9" s="175"/>
      <c r="C9" s="175"/>
      <c r="D9" s="176"/>
      <c r="E9" s="96" t="s">
        <v>34</v>
      </c>
      <c r="F9" s="96" t="s">
        <v>22</v>
      </c>
      <c r="G9" s="96" t="s">
        <v>98</v>
      </c>
      <c r="H9" s="96" t="s">
        <v>31</v>
      </c>
      <c r="I9" s="96" t="s">
        <v>35</v>
      </c>
      <c r="J9" s="96" t="s">
        <v>30</v>
      </c>
      <c r="K9" s="96" t="s">
        <v>29</v>
      </c>
      <c r="L9" s="96" t="s">
        <v>34</v>
      </c>
      <c r="M9" s="96" t="s">
        <v>31</v>
      </c>
      <c r="N9" s="96" t="s">
        <v>35</v>
      </c>
      <c r="O9" s="181"/>
      <c r="P9" s="181"/>
      <c r="Q9" s="173"/>
    </row>
    <row r="10" spans="1:20" s="44" customFormat="1" ht="18.75">
      <c r="A10" s="68">
        <v>1</v>
      </c>
      <c r="B10" s="22" t="s">
        <v>138</v>
      </c>
      <c r="C10" s="17" t="s">
        <v>137</v>
      </c>
      <c r="D10" s="60">
        <v>3.7300925925925926E-3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34">
        <f t="shared" ref="O10:O22" si="0">E10+F10+G10+H10+I10+J10+K10+L10+M10+N10</f>
        <v>0</v>
      </c>
      <c r="P10" s="135">
        <f t="shared" ref="P10:P22" si="1">D10+O10</f>
        <v>3.7300925925925926E-3</v>
      </c>
      <c r="Q10" s="136" t="s">
        <v>53</v>
      </c>
      <c r="S10" s="25"/>
      <c r="T10" s="46"/>
    </row>
    <row r="11" spans="1:20" s="44" customFormat="1" ht="18.75">
      <c r="A11" s="68">
        <v>2</v>
      </c>
      <c r="B11" s="22" t="s">
        <v>131</v>
      </c>
      <c r="C11" s="17" t="s">
        <v>70</v>
      </c>
      <c r="D11" s="60">
        <v>3.6892361111111114E-3</v>
      </c>
      <c r="E11" s="8">
        <v>0</v>
      </c>
      <c r="F11" s="8">
        <v>1.1574074074074073E-4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34">
        <f t="shared" si="0"/>
        <v>1.1574074074074073E-4</v>
      </c>
      <c r="P11" s="135">
        <f t="shared" si="1"/>
        <v>3.8049768518518524E-3</v>
      </c>
      <c r="Q11" s="136" t="s">
        <v>54</v>
      </c>
      <c r="S11" s="25"/>
      <c r="T11" s="46"/>
    </row>
    <row r="12" spans="1:20" s="44" customFormat="1" ht="18.75">
      <c r="A12" s="68">
        <v>3</v>
      </c>
      <c r="B12" s="22" t="s">
        <v>132</v>
      </c>
      <c r="C12" s="17" t="s">
        <v>86</v>
      </c>
      <c r="D12" s="60">
        <v>4.2114583333333335E-3</v>
      </c>
      <c r="E12" s="8">
        <v>0</v>
      </c>
      <c r="F12" s="8">
        <v>0</v>
      </c>
      <c r="G12" s="8">
        <v>0</v>
      </c>
      <c r="H12" s="8">
        <v>2.3148148148148146E-4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34">
        <f t="shared" si="0"/>
        <v>2.3148148148148146E-4</v>
      </c>
      <c r="P12" s="135">
        <f t="shared" si="1"/>
        <v>4.4429398148148154E-3</v>
      </c>
      <c r="Q12" s="136" t="s">
        <v>55</v>
      </c>
      <c r="S12" s="25"/>
      <c r="T12" s="46"/>
    </row>
    <row r="13" spans="1:20" s="44" customFormat="1" ht="18.75">
      <c r="A13" s="68">
        <v>4</v>
      </c>
      <c r="B13" s="22" t="s">
        <v>129</v>
      </c>
      <c r="C13" s="17" t="s">
        <v>70</v>
      </c>
      <c r="D13" s="60">
        <v>4.7164351851851855E-3</v>
      </c>
      <c r="E13" s="8">
        <v>0</v>
      </c>
      <c r="F13" s="8">
        <v>1.1574074074074073E-4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9.2592592592592585E-4</v>
      </c>
      <c r="O13" s="134">
        <f t="shared" si="0"/>
        <v>1.0416666666666667E-3</v>
      </c>
      <c r="P13" s="135">
        <f t="shared" si="1"/>
        <v>5.7581018518518519E-3</v>
      </c>
      <c r="Q13" s="136">
        <v>4</v>
      </c>
      <c r="S13" s="25"/>
      <c r="T13" s="46"/>
    </row>
    <row r="14" spans="1:20" s="44" customFormat="1" ht="18.75">
      <c r="A14" s="68">
        <v>5</v>
      </c>
      <c r="B14" s="22" t="s">
        <v>133</v>
      </c>
      <c r="C14" s="17" t="s">
        <v>86</v>
      </c>
      <c r="D14" s="60">
        <v>5.1562500000000002E-3</v>
      </c>
      <c r="E14" s="8">
        <v>0</v>
      </c>
      <c r="F14" s="8">
        <v>0</v>
      </c>
      <c r="G14" s="8">
        <v>0</v>
      </c>
      <c r="H14" s="8">
        <v>3.4722222222222224E-4</v>
      </c>
      <c r="I14" s="8">
        <v>3.4722222222222224E-4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4">
        <f t="shared" si="0"/>
        <v>6.9444444444444447E-4</v>
      </c>
      <c r="P14" s="135">
        <f t="shared" si="1"/>
        <v>5.8506944444444448E-3</v>
      </c>
      <c r="Q14" s="136">
        <v>5</v>
      </c>
      <c r="S14" s="25"/>
      <c r="T14" s="46"/>
    </row>
    <row r="15" spans="1:20" s="44" customFormat="1" ht="18.75">
      <c r="A15" s="68">
        <v>6</v>
      </c>
      <c r="B15" s="21" t="s">
        <v>119</v>
      </c>
      <c r="C15" s="17" t="s">
        <v>85</v>
      </c>
      <c r="D15" s="60">
        <v>5.0694444444444441E-3</v>
      </c>
      <c r="E15" s="8">
        <v>0</v>
      </c>
      <c r="F15" s="8">
        <v>2.3148148148148146E-4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6.9444444444444447E-4</v>
      </c>
      <c r="M15" s="8">
        <v>0</v>
      </c>
      <c r="N15" s="8">
        <v>0</v>
      </c>
      <c r="O15" s="134">
        <f t="shared" si="0"/>
        <v>9.2592592592592596E-4</v>
      </c>
      <c r="P15" s="135">
        <f t="shared" si="1"/>
        <v>5.9953703703703697E-3</v>
      </c>
      <c r="Q15" s="136">
        <v>6</v>
      </c>
      <c r="S15" s="25"/>
      <c r="T15" s="46"/>
    </row>
    <row r="16" spans="1:20" s="44" customFormat="1" ht="18.75">
      <c r="A16" s="68">
        <v>7</v>
      </c>
      <c r="B16" s="22" t="s">
        <v>127</v>
      </c>
      <c r="C16" s="17" t="s">
        <v>70</v>
      </c>
      <c r="D16" s="60">
        <v>5.6249999999999989E-3</v>
      </c>
      <c r="E16" s="8">
        <v>2.3148148148148146E-4</v>
      </c>
      <c r="F16" s="8">
        <v>1.1574074074074073E-4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2.3148148148148146E-4</v>
      </c>
      <c r="O16" s="134">
        <f t="shared" si="0"/>
        <v>5.7870370370370367E-4</v>
      </c>
      <c r="P16" s="135">
        <f t="shared" si="1"/>
        <v>6.2037037037037026E-3</v>
      </c>
      <c r="Q16" s="136">
        <v>7</v>
      </c>
      <c r="S16" s="25"/>
      <c r="T16" s="46"/>
    </row>
    <row r="17" spans="1:20" s="44" customFormat="1" ht="18.75">
      <c r="A17" s="68">
        <v>8</v>
      </c>
      <c r="B17" s="22" t="s">
        <v>130</v>
      </c>
      <c r="C17" s="17" t="s">
        <v>70</v>
      </c>
      <c r="D17" s="60">
        <v>6.3368055555555547E-3</v>
      </c>
      <c r="E17" s="8">
        <v>0</v>
      </c>
      <c r="F17" s="8">
        <v>2.3148148148148146E-4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34">
        <f t="shared" si="0"/>
        <v>2.3148148148148146E-4</v>
      </c>
      <c r="P17" s="135">
        <f t="shared" si="1"/>
        <v>6.5682870370370365E-3</v>
      </c>
      <c r="Q17" s="136">
        <v>8</v>
      </c>
      <c r="S17" s="25"/>
      <c r="T17" s="46"/>
    </row>
    <row r="18" spans="1:20" s="44" customFormat="1" ht="18.75">
      <c r="A18" s="68">
        <v>9</v>
      </c>
      <c r="B18" s="22" t="s">
        <v>124</v>
      </c>
      <c r="C18" s="17" t="s">
        <v>84</v>
      </c>
      <c r="D18" s="60">
        <v>5.9701388888888885E-3</v>
      </c>
      <c r="E18" s="8">
        <v>0</v>
      </c>
      <c r="F18" s="8">
        <v>0</v>
      </c>
      <c r="G18" s="8">
        <v>0</v>
      </c>
      <c r="H18" s="8">
        <v>0</v>
      </c>
      <c r="I18" s="8">
        <v>5.7870370370370378E-4</v>
      </c>
      <c r="J18" s="8">
        <v>0</v>
      </c>
      <c r="K18" s="8">
        <v>0</v>
      </c>
      <c r="L18" s="8">
        <v>0</v>
      </c>
      <c r="M18" s="8">
        <v>0</v>
      </c>
      <c r="N18" s="8">
        <v>3.4722222222222224E-4</v>
      </c>
      <c r="O18" s="134">
        <f t="shared" si="0"/>
        <v>9.2592592592592596E-4</v>
      </c>
      <c r="P18" s="135">
        <f t="shared" si="1"/>
        <v>6.8960648148148149E-3</v>
      </c>
      <c r="Q18" s="136">
        <v>9</v>
      </c>
      <c r="S18" s="25"/>
      <c r="T18" s="46"/>
    </row>
    <row r="19" spans="1:20" s="44" customFormat="1" ht="18.75">
      <c r="A19" s="68">
        <v>10</v>
      </c>
      <c r="B19" s="21" t="s">
        <v>120</v>
      </c>
      <c r="C19" s="17" t="s">
        <v>85</v>
      </c>
      <c r="D19" s="60">
        <v>6.030092592592593E-3</v>
      </c>
      <c r="E19" s="8">
        <v>0</v>
      </c>
      <c r="F19" s="8">
        <v>3.4722222222222224E-4</v>
      </c>
      <c r="G19" s="8">
        <v>0</v>
      </c>
      <c r="H19" s="8">
        <v>0</v>
      </c>
      <c r="I19" s="8">
        <v>6.9444444444444447E-4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4">
        <f t="shared" si="0"/>
        <v>1.0416666666666667E-3</v>
      </c>
      <c r="P19" s="135">
        <f t="shared" si="1"/>
        <v>7.0717592592592594E-3</v>
      </c>
      <c r="Q19" s="136">
        <v>10</v>
      </c>
      <c r="S19" s="25"/>
      <c r="T19" s="46"/>
    </row>
    <row r="20" spans="1:20" s="44" customFormat="1" ht="18.75">
      <c r="A20" s="68">
        <v>11</v>
      </c>
      <c r="B20" s="22" t="s">
        <v>122</v>
      </c>
      <c r="C20" s="17" t="s">
        <v>85</v>
      </c>
      <c r="D20" s="60">
        <v>6.1410879629629628E-3</v>
      </c>
      <c r="E20" s="8">
        <v>0</v>
      </c>
      <c r="F20" s="8">
        <v>3.4722222222222224E-4</v>
      </c>
      <c r="G20" s="8">
        <v>0</v>
      </c>
      <c r="H20" s="8">
        <v>6.9444444444444447E-4</v>
      </c>
      <c r="I20" s="8">
        <v>0</v>
      </c>
      <c r="J20" s="8">
        <v>0</v>
      </c>
      <c r="K20" s="8">
        <v>0</v>
      </c>
      <c r="L20" s="8">
        <v>2.3148148148148146E-4</v>
      </c>
      <c r="M20" s="8">
        <v>0</v>
      </c>
      <c r="N20" s="8">
        <v>0</v>
      </c>
      <c r="O20" s="134">
        <f t="shared" si="0"/>
        <v>1.273148148148148E-3</v>
      </c>
      <c r="P20" s="135">
        <f t="shared" si="1"/>
        <v>7.414236111111111E-3</v>
      </c>
      <c r="Q20" s="136">
        <v>11</v>
      </c>
      <c r="S20" s="25"/>
      <c r="T20" s="46"/>
    </row>
    <row r="21" spans="1:20" s="44" customFormat="1" ht="18.75">
      <c r="A21" s="68">
        <v>12</v>
      </c>
      <c r="B21" s="22" t="s">
        <v>123</v>
      </c>
      <c r="C21" s="17" t="s">
        <v>84</v>
      </c>
      <c r="D21" s="60">
        <v>6.2756944444444449E-3</v>
      </c>
      <c r="E21" s="8">
        <v>0</v>
      </c>
      <c r="F21" s="8">
        <v>4.6296296296296293E-4</v>
      </c>
      <c r="G21" s="8">
        <v>0</v>
      </c>
      <c r="H21" s="8">
        <v>0</v>
      </c>
      <c r="I21" s="8">
        <v>6.9444444444444447E-4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34">
        <f t="shared" si="0"/>
        <v>1.1574074074074073E-3</v>
      </c>
      <c r="P21" s="135">
        <f t="shared" si="1"/>
        <v>7.4331018518518522E-3</v>
      </c>
      <c r="Q21" s="136">
        <v>12</v>
      </c>
      <c r="S21" s="25"/>
      <c r="T21" s="46"/>
    </row>
    <row r="22" spans="1:20" s="44" customFormat="1" ht="18.75">
      <c r="A22" s="68">
        <v>13</v>
      </c>
      <c r="B22" s="22" t="s">
        <v>134</v>
      </c>
      <c r="C22" s="17" t="s">
        <v>86</v>
      </c>
      <c r="D22" s="60">
        <v>6.1679398148148145E-3</v>
      </c>
      <c r="E22" s="8">
        <v>2.3148148148148146E-4</v>
      </c>
      <c r="F22" s="8">
        <v>4.6296296296296293E-4</v>
      </c>
      <c r="G22" s="8">
        <v>0</v>
      </c>
      <c r="H22" s="8">
        <v>3.4722222222222224E-4</v>
      </c>
      <c r="I22" s="8">
        <v>6.9444444444444447E-4</v>
      </c>
      <c r="J22" s="8">
        <v>0</v>
      </c>
      <c r="K22" s="8">
        <v>0</v>
      </c>
      <c r="L22" s="8">
        <v>3.4722222222222224E-4</v>
      </c>
      <c r="M22" s="8">
        <v>0</v>
      </c>
      <c r="N22" s="8">
        <v>0</v>
      </c>
      <c r="O22" s="134">
        <f t="shared" si="0"/>
        <v>2.0833333333333333E-3</v>
      </c>
      <c r="P22" s="135">
        <f t="shared" si="1"/>
        <v>8.2512731481481482E-3</v>
      </c>
      <c r="Q22" s="136">
        <v>13</v>
      </c>
      <c r="S22" s="25"/>
      <c r="T22" s="46"/>
    </row>
    <row r="23" spans="1:20" ht="15.75">
      <c r="A23" s="36"/>
      <c r="B23" s="37"/>
      <c r="C23" s="38"/>
      <c r="D23" s="39"/>
      <c r="E23" s="40"/>
      <c r="F23" s="40"/>
      <c r="G23" s="16"/>
      <c r="H23" s="16"/>
      <c r="I23" s="16"/>
      <c r="J23" s="39"/>
      <c r="K23" s="39"/>
      <c r="L23" s="39"/>
      <c r="M23" s="39"/>
      <c r="N23" s="39"/>
      <c r="O23" s="39"/>
      <c r="P23" s="16"/>
      <c r="Q23" s="39"/>
      <c r="R23" s="41"/>
      <c r="S23" s="25"/>
      <c r="T23" s="35"/>
    </row>
    <row r="24" spans="1:20" ht="18.75">
      <c r="B24" s="28" t="s">
        <v>19</v>
      </c>
      <c r="C24" s="28"/>
      <c r="D24" s="23"/>
      <c r="E24" s="29" t="s">
        <v>20</v>
      </c>
      <c r="F24" s="2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7"/>
      <c r="S24" s="20"/>
    </row>
    <row r="25" spans="1:20" ht="15.75">
      <c r="A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0" ht="15.75">
      <c r="A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0" ht="15.75">
      <c r="A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20" ht="15.75">
      <c r="A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20" ht="33">
      <c r="A29" s="167" t="s">
        <v>95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93"/>
      <c r="O29" s="93"/>
    </row>
    <row r="30" spans="1:20" ht="18">
      <c r="A30" s="168" t="s">
        <v>96</v>
      </c>
      <c r="B30" s="168"/>
      <c r="C30" s="168"/>
      <c r="D30" s="168"/>
      <c r="E30" s="168"/>
      <c r="F30" s="168"/>
    </row>
    <row r="31" spans="1:20" ht="18.75">
      <c r="A31" s="168" t="s">
        <v>97</v>
      </c>
      <c r="B31" s="168"/>
      <c r="C31" s="168"/>
      <c r="D31" s="168"/>
      <c r="E31" s="168"/>
      <c r="F31" s="168"/>
      <c r="K31" s="13"/>
      <c r="L31" s="13" t="s">
        <v>67</v>
      </c>
    </row>
    <row r="32" spans="1:20" ht="18.75">
      <c r="A32" s="54"/>
      <c r="G32" s="13"/>
    </row>
    <row r="33" spans="1:18" ht="20.25">
      <c r="A33" s="174" t="s">
        <v>33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4"/>
    </row>
    <row r="34" spans="1:18" s="44" customFormat="1" ht="15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7"/>
      <c r="O34" s="47"/>
      <c r="P34" s="47"/>
      <c r="Q34" s="43"/>
      <c r="R34" s="43"/>
    </row>
    <row r="35" spans="1:18" s="44" customFormat="1" ht="15.75" customHeight="1">
      <c r="A35" s="175" t="s">
        <v>1</v>
      </c>
      <c r="B35" s="175" t="s">
        <v>25</v>
      </c>
      <c r="C35" s="175" t="s">
        <v>2</v>
      </c>
      <c r="D35" s="176" t="s">
        <v>26</v>
      </c>
      <c r="E35" s="177" t="s">
        <v>27</v>
      </c>
      <c r="F35" s="178"/>
      <c r="G35" s="178"/>
      <c r="H35" s="178"/>
      <c r="I35" s="178"/>
      <c r="J35" s="178"/>
      <c r="K35" s="178"/>
      <c r="L35" s="178"/>
      <c r="M35" s="178"/>
      <c r="N35" s="179"/>
      <c r="O35" s="180" t="s">
        <v>28</v>
      </c>
      <c r="P35" s="180" t="s">
        <v>21</v>
      </c>
      <c r="Q35" s="173" t="s">
        <v>13</v>
      </c>
    </row>
    <row r="36" spans="1:18" s="44" customFormat="1" ht="40.5" customHeight="1">
      <c r="A36" s="175"/>
      <c r="B36" s="175"/>
      <c r="C36" s="175"/>
      <c r="D36" s="176"/>
      <c r="E36" s="96" t="s">
        <v>34</v>
      </c>
      <c r="F36" s="96" t="s">
        <v>22</v>
      </c>
      <c r="G36" s="96" t="s">
        <v>98</v>
      </c>
      <c r="H36" s="96" t="s">
        <v>31</v>
      </c>
      <c r="I36" s="96" t="s">
        <v>35</v>
      </c>
      <c r="J36" s="96" t="s">
        <v>37</v>
      </c>
      <c r="K36" s="96" t="s">
        <v>29</v>
      </c>
      <c r="L36" s="96" t="s">
        <v>34</v>
      </c>
      <c r="M36" s="96" t="s">
        <v>31</v>
      </c>
      <c r="N36" s="96" t="s">
        <v>35</v>
      </c>
      <c r="O36" s="181"/>
      <c r="P36" s="181"/>
      <c r="Q36" s="173"/>
    </row>
    <row r="37" spans="1:18" s="44" customFormat="1" ht="18.75">
      <c r="A37" s="15">
        <v>1</v>
      </c>
      <c r="B37" s="22" t="s">
        <v>162</v>
      </c>
      <c r="C37" s="17" t="s">
        <v>160</v>
      </c>
      <c r="D37" s="60">
        <v>2.9618055555555556E-3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34">
        <f t="shared" ref="O37:O51" si="2">E37+F37+G37+H37+I37+J37+K37+L37+M37+N37</f>
        <v>0</v>
      </c>
      <c r="P37" s="135">
        <f t="shared" ref="P37:P51" si="3">D37+O37</f>
        <v>2.9618055555555556E-3</v>
      </c>
      <c r="Q37" s="139" t="s">
        <v>53</v>
      </c>
    </row>
    <row r="38" spans="1:18" s="44" customFormat="1" ht="18.75">
      <c r="A38" s="15">
        <v>2</v>
      </c>
      <c r="B38" s="22" t="s">
        <v>163</v>
      </c>
      <c r="C38" s="17" t="s">
        <v>160</v>
      </c>
      <c r="D38" s="60">
        <v>3.2244212962962964E-3</v>
      </c>
      <c r="E38" s="8">
        <v>0</v>
      </c>
      <c r="F38" s="8">
        <v>2.3148148148148146E-4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34">
        <f t="shared" si="2"/>
        <v>2.3148148148148146E-4</v>
      </c>
      <c r="P38" s="135">
        <f t="shared" si="3"/>
        <v>3.4559027777777778E-3</v>
      </c>
      <c r="Q38" s="139" t="s">
        <v>54</v>
      </c>
    </row>
    <row r="39" spans="1:18" s="44" customFormat="1" ht="18.75">
      <c r="A39" s="15">
        <v>3</v>
      </c>
      <c r="B39" s="22" t="s">
        <v>149</v>
      </c>
      <c r="C39" s="17" t="s">
        <v>45</v>
      </c>
      <c r="D39" s="60">
        <v>3.474768518518519E-3</v>
      </c>
      <c r="E39" s="8">
        <v>0</v>
      </c>
      <c r="F39" s="8">
        <v>1.1574074074074073E-4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34">
        <f t="shared" si="2"/>
        <v>1.1574074074074073E-4</v>
      </c>
      <c r="P39" s="135">
        <f t="shared" si="3"/>
        <v>3.5905092592592599E-3</v>
      </c>
      <c r="Q39" s="139" t="s">
        <v>55</v>
      </c>
    </row>
    <row r="40" spans="1:18" s="44" customFormat="1" ht="18.75">
      <c r="A40" s="15">
        <v>4</v>
      </c>
      <c r="B40" s="22" t="s">
        <v>147</v>
      </c>
      <c r="C40" s="17" t="s">
        <v>45</v>
      </c>
      <c r="D40" s="60">
        <v>3.2146990740740742E-3</v>
      </c>
      <c r="E40" s="8">
        <v>0</v>
      </c>
      <c r="F40" s="8">
        <v>0</v>
      </c>
      <c r="G40" s="8">
        <v>0</v>
      </c>
      <c r="H40" s="8">
        <v>0</v>
      </c>
      <c r="I40" s="8">
        <v>6.9444444444444447E-4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34">
        <f t="shared" si="2"/>
        <v>6.9444444444444447E-4</v>
      </c>
      <c r="P40" s="135">
        <f t="shared" si="3"/>
        <v>3.9091435185185184E-3</v>
      </c>
      <c r="Q40" s="138">
        <v>4</v>
      </c>
    </row>
    <row r="41" spans="1:18" s="44" customFormat="1" ht="18.75">
      <c r="A41" s="15">
        <v>5</v>
      </c>
      <c r="B41" s="22" t="s">
        <v>159</v>
      </c>
      <c r="C41" s="17" t="s">
        <v>160</v>
      </c>
      <c r="D41" s="60">
        <v>3.7112268518518514E-3</v>
      </c>
      <c r="E41" s="8">
        <v>0</v>
      </c>
      <c r="F41" s="8">
        <v>0</v>
      </c>
      <c r="G41" s="8">
        <v>0</v>
      </c>
      <c r="H41" s="8">
        <v>0</v>
      </c>
      <c r="I41" s="8">
        <v>3.4722222222222224E-4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34">
        <f t="shared" si="2"/>
        <v>3.4722222222222224E-4</v>
      </c>
      <c r="P41" s="135">
        <f t="shared" si="3"/>
        <v>4.0584490740740737E-3</v>
      </c>
      <c r="Q41" s="138">
        <v>5</v>
      </c>
    </row>
    <row r="42" spans="1:18" s="44" customFormat="1" ht="18.75">
      <c r="A42" s="15">
        <v>6</v>
      </c>
      <c r="B42" s="22" t="s">
        <v>143</v>
      </c>
      <c r="C42" s="17" t="s">
        <v>85</v>
      </c>
      <c r="D42" s="60">
        <v>4.1559027777777775E-3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34">
        <f t="shared" si="2"/>
        <v>0</v>
      </c>
      <c r="P42" s="135">
        <f t="shared" si="3"/>
        <v>4.1559027777777775E-3</v>
      </c>
      <c r="Q42" s="138">
        <v>6</v>
      </c>
    </row>
    <row r="43" spans="1:18" s="44" customFormat="1" ht="18.75">
      <c r="A43" s="15">
        <v>7</v>
      </c>
      <c r="B43" s="22" t="s">
        <v>153</v>
      </c>
      <c r="C43" s="17" t="s">
        <v>152</v>
      </c>
      <c r="D43" s="60">
        <v>4.4571759259259261E-3</v>
      </c>
      <c r="E43" s="8">
        <v>0</v>
      </c>
      <c r="F43" s="8">
        <v>0</v>
      </c>
      <c r="G43" s="8">
        <v>0</v>
      </c>
      <c r="H43" s="8">
        <v>0</v>
      </c>
      <c r="I43" s="8">
        <v>2.3148148148148146E-4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34">
        <f t="shared" si="2"/>
        <v>2.3148148148148146E-4</v>
      </c>
      <c r="P43" s="135">
        <f t="shared" si="3"/>
        <v>4.6886574074074079E-3</v>
      </c>
      <c r="Q43" s="138">
        <v>7</v>
      </c>
    </row>
    <row r="44" spans="1:18" s="44" customFormat="1" ht="18.75">
      <c r="A44" s="15">
        <v>8</v>
      </c>
      <c r="B44" s="22" t="s">
        <v>154</v>
      </c>
      <c r="C44" s="17" t="s">
        <v>152</v>
      </c>
      <c r="D44" s="60">
        <v>4.7518518518518517E-3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134">
        <f t="shared" si="2"/>
        <v>0</v>
      </c>
      <c r="P44" s="135">
        <f t="shared" si="3"/>
        <v>4.7518518518518517E-3</v>
      </c>
      <c r="Q44" s="138">
        <v>8</v>
      </c>
    </row>
    <row r="45" spans="1:18" s="44" customFormat="1" ht="18.75">
      <c r="A45" s="15">
        <v>9</v>
      </c>
      <c r="B45" s="22" t="s">
        <v>161</v>
      </c>
      <c r="C45" s="17" t="s">
        <v>160</v>
      </c>
      <c r="D45" s="60">
        <v>4.1282407407407405E-3</v>
      </c>
      <c r="E45" s="8">
        <v>0</v>
      </c>
      <c r="F45" s="8">
        <v>3.4722222222222224E-4</v>
      </c>
      <c r="G45" s="8">
        <v>0</v>
      </c>
      <c r="H45" s="8">
        <v>0</v>
      </c>
      <c r="I45" s="8">
        <v>3.4722222222222224E-4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34">
        <f t="shared" si="2"/>
        <v>6.9444444444444447E-4</v>
      </c>
      <c r="P45" s="135">
        <f t="shared" si="3"/>
        <v>4.8226851851851851E-3</v>
      </c>
      <c r="Q45" s="138">
        <v>9</v>
      </c>
    </row>
    <row r="46" spans="1:18" s="44" customFormat="1" ht="18.75">
      <c r="A46" s="15">
        <v>10</v>
      </c>
      <c r="B46" s="22" t="s">
        <v>158</v>
      </c>
      <c r="C46" s="17" t="s">
        <v>71</v>
      </c>
      <c r="D46" s="60">
        <v>4.8876157407407401E-3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34">
        <f t="shared" si="2"/>
        <v>0</v>
      </c>
      <c r="P46" s="135">
        <f t="shared" si="3"/>
        <v>4.8876157407407401E-3</v>
      </c>
      <c r="Q46" s="138">
        <v>10</v>
      </c>
    </row>
    <row r="47" spans="1:18" s="44" customFormat="1" ht="18.75">
      <c r="A47" s="15">
        <v>11</v>
      </c>
      <c r="B47" s="22" t="s">
        <v>157</v>
      </c>
      <c r="C47" s="17" t="s">
        <v>71</v>
      </c>
      <c r="D47" s="60">
        <v>5.0148148148148148E-3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34">
        <f t="shared" si="2"/>
        <v>0</v>
      </c>
      <c r="P47" s="135">
        <f t="shared" si="3"/>
        <v>5.0148148148148148E-3</v>
      </c>
      <c r="Q47" s="138">
        <v>11</v>
      </c>
    </row>
    <row r="48" spans="1:18" s="44" customFormat="1" ht="18.75">
      <c r="A48" s="15">
        <v>12</v>
      </c>
      <c r="B48" s="22" t="s">
        <v>144</v>
      </c>
      <c r="C48" s="17" t="s">
        <v>70</v>
      </c>
      <c r="D48" s="60">
        <v>4.6245370370370372E-3</v>
      </c>
      <c r="E48" s="8">
        <v>0</v>
      </c>
      <c r="F48" s="8">
        <v>0</v>
      </c>
      <c r="G48" s="8">
        <v>0</v>
      </c>
      <c r="H48" s="8">
        <v>0</v>
      </c>
      <c r="I48" s="8">
        <v>6.9444444444444447E-4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34">
        <f t="shared" si="2"/>
        <v>6.9444444444444447E-4</v>
      </c>
      <c r="P48" s="135">
        <f t="shared" si="3"/>
        <v>5.3189814814814818E-3</v>
      </c>
      <c r="Q48" s="138">
        <v>12</v>
      </c>
    </row>
    <row r="49" spans="1:19" s="44" customFormat="1" ht="18.75">
      <c r="A49" s="15">
        <v>13</v>
      </c>
      <c r="B49" s="22" t="s">
        <v>146</v>
      </c>
      <c r="C49" s="17" t="s">
        <v>70</v>
      </c>
      <c r="D49" s="60">
        <v>5.1056712962962965E-3</v>
      </c>
      <c r="E49" s="8">
        <v>0</v>
      </c>
      <c r="F49" s="8">
        <v>2.3148148148148146E-4</v>
      </c>
      <c r="G49" s="8">
        <v>0</v>
      </c>
      <c r="H49" s="8">
        <v>0</v>
      </c>
      <c r="I49" s="8">
        <v>0</v>
      </c>
      <c r="J49" s="8">
        <v>0</v>
      </c>
      <c r="K49" s="8">
        <v>3.4722222222222224E-4</v>
      </c>
      <c r="L49" s="8">
        <v>0</v>
      </c>
      <c r="M49" s="8">
        <v>0</v>
      </c>
      <c r="N49" s="8">
        <v>0</v>
      </c>
      <c r="O49" s="134">
        <f t="shared" si="2"/>
        <v>5.7870370370370367E-4</v>
      </c>
      <c r="P49" s="135">
        <f t="shared" si="3"/>
        <v>5.6843750000000002E-3</v>
      </c>
      <c r="Q49" s="138">
        <v>13</v>
      </c>
    </row>
    <row r="50" spans="1:19" s="44" customFormat="1" ht="31.5">
      <c r="A50" s="15">
        <v>14</v>
      </c>
      <c r="B50" s="17" t="s">
        <v>150</v>
      </c>
      <c r="C50" s="17" t="s">
        <v>45</v>
      </c>
      <c r="D50" s="60">
        <v>5.5848379629629625E-3</v>
      </c>
      <c r="E50" s="8">
        <v>0</v>
      </c>
      <c r="F50" s="8">
        <v>3.4722222222222224E-4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134">
        <f t="shared" si="2"/>
        <v>3.4722222222222224E-4</v>
      </c>
      <c r="P50" s="135">
        <f t="shared" si="3"/>
        <v>5.9320601851851843E-3</v>
      </c>
      <c r="Q50" s="138">
        <v>14</v>
      </c>
    </row>
    <row r="51" spans="1:19" s="44" customFormat="1" ht="18.75">
      <c r="A51" s="15">
        <v>15</v>
      </c>
      <c r="B51" s="22" t="s">
        <v>164</v>
      </c>
      <c r="C51" s="17" t="s">
        <v>71</v>
      </c>
      <c r="D51" s="60">
        <v>5.7012731481481489E-3</v>
      </c>
      <c r="E51" s="8">
        <v>0</v>
      </c>
      <c r="F51" s="8">
        <v>0</v>
      </c>
      <c r="G51" s="8">
        <v>0</v>
      </c>
      <c r="H51" s="8">
        <v>0</v>
      </c>
      <c r="I51" s="8">
        <v>6.9444444444444447E-4</v>
      </c>
      <c r="J51" s="8">
        <v>0</v>
      </c>
      <c r="K51" s="8">
        <v>1.0416666666666667E-3</v>
      </c>
      <c r="L51" s="8">
        <v>0</v>
      </c>
      <c r="M51" s="8">
        <v>0</v>
      </c>
      <c r="N51" s="8">
        <v>0</v>
      </c>
      <c r="O51" s="134">
        <f t="shared" si="2"/>
        <v>1.736111111111111E-3</v>
      </c>
      <c r="P51" s="135">
        <f t="shared" si="3"/>
        <v>7.4373842592592599E-3</v>
      </c>
      <c r="Q51" s="138">
        <v>15</v>
      </c>
    </row>
    <row r="53" spans="1:19" ht="18.75">
      <c r="B53" s="28" t="s">
        <v>19</v>
      </c>
      <c r="C53" s="28"/>
      <c r="D53" s="23"/>
      <c r="E53" s="29" t="s">
        <v>20</v>
      </c>
      <c r="F53" s="2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7"/>
      <c r="S53" s="20"/>
    </row>
    <row r="58" spans="1:19" ht="33">
      <c r="A58" s="167" t="s">
        <v>95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93"/>
      <c r="O58" s="93"/>
    </row>
    <row r="59" spans="1:19" ht="18">
      <c r="A59" s="168" t="s">
        <v>96</v>
      </c>
      <c r="B59" s="168"/>
      <c r="C59" s="168"/>
      <c r="D59" s="168"/>
      <c r="E59" s="168"/>
      <c r="F59" s="168"/>
    </row>
    <row r="60" spans="1:19" ht="18.75">
      <c r="A60" s="168" t="s">
        <v>97</v>
      </c>
      <c r="B60" s="168"/>
      <c r="C60" s="168"/>
      <c r="D60" s="168"/>
      <c r="E60" s="168"/>
      <c r="F60" s="168"/>
      <c r="K60" s="13"/>
      <c r="L60" s="13" t="s">
        <v>67</v>
      </c>
    </row>
    <row r="63" spans="1:19" ht="20.25">
      <c r="A63" s="174" t="s">
        <v>36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4"/>
    </row>
    <row r="64" spans="1:19" s="44" customFormat="1" ht="15.75">
      <c r="A64" s="42"/>
      <c r="B64" s="42"/>
      <c r="C64" s="42"/>
      <c r="D64" s="42"/>
      <c r="E64" s="42"/>
      <c r="F64" s="42"/>
      <c r="G64" s="42"/>
      <c r="H64" s="42"/>
      <c r="I64" s="42"/>
      <c r="J64" s="43"/>
      <c r="K64" s="43"/>
      <c r="L64" s="43"/>
      <c r="M64" s="43"/>
      <c r="N64" s="43"/>
      <c r="O64" s="43"/>
      <c r="P64" s="43"/>
      <c r="Q64" s="43"/>
      <c r="R64" s="43"/>
    </row>
    <row r="65" spans="1:19" s="44" customFormat="1" ht="15.75" customHeight="1">
      <c r="A65" s="175" t="s">
        <v>1</v>
      </c>
      <c r="B65" s="175" t="s">
        <v>25</v>
      </c>
      <c r="C65" s="175" t="s">
        <v>2</v>
      </c>
      <c r="D65" s="176" t="s">
        <v>26</v>
      </c>
      <c r="E65" s="177" t="s">
        <v>27</v>
      </c>
      <c r="F65" s="178"/>
      <c r="G65" s="178"/>
      <c r="H65" s="178"/>
      <c r="I65" s="178"/>
      <c r="J65" s="178"/>
      <c r="K65" s="178"/>
      <c r="L65" s="178"/>
      <c r="M65" s="178"/>
      <c r="N65" s="179"/>
      <c r="O65" s="180" t="s">
        <v>28</v>
      </c>
      <c r="P65" s="180" t="s">
        <v>21</v>
      </c>
      <c r="Q65" s="173" t="s">
        <v>13</v>
      </c>
    </row>
    <row r="66" spans="1:19" s="44" customFormat="1" ht="31.5">
      <c r="A66" s="175"/>
      <c r="B66" s="175"/>
      <c r="C66" s="175"/>
      <c r="D66" s="176"/>
      <c r="E66" s="137" t="s">
        <v>34</v>
      </c>
      <c r="F66" s="137" t="s">
        <v>37</v>
      </c>
      <c r="G66" s="137" t="s">
        <v>99</v>
      </c>
      <c r="H66" s="137" t="s">
        <v>22</v>
      </c>
      <c r="I66" s="137" t="s">
        <v>99</v>
      </c>
      <c r="J66" s="137" t="s">
        <v>29</v>
      </c>
      <c r="K66" s="137" t="s">
        <v>31</v>
      </c>
      <c r="L66" s="137" t="s">
        <v>100</v>
      </c>
      <c r="M66" s="137" t="s">
        <v>30</v>
      </c>
      <c r="N66" s="137" t="s">
        <v>35</v>
      </c>
      <c r="O66" s="181"/>
      <c r="P66" s="181"/>
      <c r="Q66" s="173"/>
    </row>
    <row r="67" spans="1:19" s="44" customFormat="1" ht="18.75">
      <c r="A67" s="15">
        <v>1</v>
      </c>
      <c r="B67" s="140" t="s">
        <v>165</v>
      </c>
      <c r="C67" s="140" t="s">
        <v>45</v>
      </c>
      <c r="D67" s="60">
        <v>3.0084490740740744E-3</v>
      </c>
      <c r="E67" s="8">
        <v>0</v>
      </c>
      <c r="F67" s="8">
        <v>0</v>
      </c>
      <c r="G67" s="8">
        <v>0</v>
      </c>
      <c r="H67" s="8">
        <v>1.1574074074074073E-4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5">
        <f t="shared" ref="O67:O73" si="4">E67+F67+G67+H67+I67+J67+K67+L67+M67+N67</f>
        <v>1.1574074074074073E-4</v>
      </c>
      <c r="P67" s="66">
        <f t="shared" ref="P67" si="5">D67+O67</f>
        <v>3.1241898148148153E-3</v>
      </c>
      <c r="Q67" s="139" t="s">
        <v>53</v>
      </c>
    </row>
    <row r="68" spans="1:19" s="44" customFormat="1" ht="18.75">
      <c r="A68" s="15">
        <v>2</v>
      </c>
      <c r="B68" s="140" t="s">
        <v>169</v>
      </c>
      <c r="C68" s="140" t="s">
        <v>118</v>
      </c>
      <c r="D68" s="60">
        <v>3.6208333333333335E-3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134">
        <f t="shared" si="4"/>
        <v>0</v>
      </c>
      <c r="P68" s="135">
        <f t="shared" ref="P68:P73" si="6">D68+O68</f>
        <v>3.6208333333333335E-3</v>
      </c>
      <c r="Q68" s="139" t="s">
        <v>54</v>
      </c>
    </row>
    <row r="69" spans="1:19" s="44" customFormat="1" ht="18.75">
      <c r="A69" s="15">
        <v>3</v>
      </c>
      <c r="B69" s="140" t="s">
        <v>168</v>
      </c>
      <c r="C69" s="140" t="s">
        <v>118</v>
      </c>
      <c r="D69" s="60">
        <v>3.2628472222222225E-3</v>
      </c>
      <c r="E69" s="8">
        <v>0</v>
      </c>
      <c r="F69" s="8">
        <v>0</v>
      </c>
      <c r="G69" s="8">
        <v>0</v>
      </c>
      <c r="H69" s="8">
        <v>2.3148148148148146E-4</v>
      </c>
      <c r="I69" s="8">
        <v>0</v>
      </c>
      <c r="J69" s="8">
        <v>2.3148148148148146E-4</v>
      </c>
      <c r="K69" s="8">
        <v>0</v>
      </c>
      <c r="L69" s="8">
        <v>0</v>
      </c>
      <c r="M69" s="8">
        <v>0</v>
      </c>
      <c r="N69" s="8">
        <v>0</v>
      </c>
      <c r="O69" s="134">
        <f t="shared" si="4"/>
        <v>4.6296296296296293E-4</v>
      </c>
      <c r="P69" s="135">
        <f t="shared" si="6"/>
        <v>3.7258101851851853E-3</v>
      </c>
      <c r="Q69" s="139" t="s">
        <v>55</v>
      </c>
    </row>
    <row r="70" spans="1:19" s="44" customFormat="1" ht="18.75">
      <c r="A70" s="15">
        <v>4</v>
      </c>
      <c r="B70" s="140" t="s">
        <v>172</v>
      </c>
      <c r="C70" s="140" t="s">
        <v>137</v>
      </c>
      <c r="D70" s="60">
        <v>3.2979166666666664E-3</v>
      </c>
      <c r="E70" s="8">
        <v>0</v>
      </c>
      <c r="F70" s="8">
        <v>0</v>
      </c>
      <c r="G70" s="8">
        <v>0</v>
      </c>
      <c r="H70" s="8">
        <v>1.1574074074074073E-4</v>
      </c>
      <c r="I70" s="8">
        <v>0</v>
      </c>
      <c r="J70" s="8">
        <v>6.9444444444444447E-4</v>
      </c>
      <c r="K70" s="8">
        <v>0</v>
      </c>
      <c r="L70" s="8">
        <v>0</v>
      </c>
      <c r="M70" s="8">
        <v>0</v>
      </c>
      <c r="N70" s="8">
        <v>0</v>
      </c>
      <c r="O70" s="134">
        <f t="shared" si="4"/>
        <v>8.1018518518518516E-4</v>
      </c>
      <c r="P70" s="135">
        <f t="shared" si="6"/>
        <v>4.1081018518518515E-3</v>
      </c>
      <c r="Q70" s="138">
        <v>4</v>
      </c>
    </row>
    <row r="71" spans="1:19" s="44" customFormat="1" ht="18.75">
      <c r="A71" s="15">
        <v>5</v>
      </c>
      <c r="B71" s="140" t="s">
        <v>174</v>
      </c>
      <c r="C71" s="140" t="s">
        <v>137</v>
      </c>
      <c r="D71" s="60">
        <v>4.7276620370370363E-3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134">
        <f t="shared" si="4"/>
        <v>0</v>
      </c>
      <c r="P71" s="135">
        <f t="shared" si="6"/>
        <v>4.7276620370370363E-3</v>
      </c>
      <c r="Q71" s="138">
        <v>5</v>
      </c>
    </row>
    <row r="72" spans="1:19" s="44" customFormat="1" ht="18.75">
      <c r="A72" s="15">
        <v>6</v>
      </c>
      <c r="B72" s="140" t="s">
        <v>176</v>
      </c>
      <c r="C72" s="140" t="s">
        <v>118</v>
      </c>
      <c r="D72" s="60">
        <v>3.8596064814814812E-3</v>
      </c>
      <c r="E72" s="8">
        <v>0</v>
      </c>
      <c r="F72" s="8">
        <v>0</v>
      </c>
      <c r="G72" s="8">
        <v>0</v>
      </c>
      <c r="H72" s="8">
        <v>1.1574074074074073E-4</v>
      </c>
      <c r="I72" s="8">
        <v>0</v>
      </c>
      <c r="J72" s="8">
        <v>0</v>
      </c>
      <c r="K72" s="8">
        <v>6.9444444444444447E-4</v>
      </c>
      <c r="L72" s="8">
        <v>0</v>
      </c>
      <c r="M72" s="8">
        <v>6.9444444444444447E-4</v>
      </c>
      <c r="N72" s="8">
        <v>0</v>
      </c>
      <c r="O72" s="134">
        <f t="shared" si="4"/>
        <v>1.5046296296296296E-3</v>
      </c>
      <c r="P72" s="135">
        <f t="shared" si="6"/>
        <v>5.3642361111111113E-3</v>
      </c>
      <c r="Q72" s="138">
        <v>6</v>
      </c>
    </row>
    <row r="73" spans="1:19" s="44" customFormat="1" ht="18.75">
      <c r="A73" s="15">
        <v>7</v>
      </c>
      <c r="B73" s="140" t="s">
        <v>173</v>
      </c>
      <c r="C73" s="140" t="s">
        <v>137</v>
      </c>
      <c r="D73" s="60">
        <v>4.5384259259259258E-3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1.3888888888888889E-3</v>
      </c>
      <c r="K73" s="8">
        <v>0</v>
      </c>
      <c r="L73" s="8">
        <v>0</v>
      </c>
      <c r="M73" s="8">
        <v>0</v>
      </c>
      <c r="N73" s="8">
        <v>0</v>
      </c>
      <c r="O73" s="134">
        <f t="shared" si="4"/>
        <v>1.3888888888888889E-3</v>
      </c>
      <c r="P73" s="135">
        <f t="shared" si="6"/>
        <v>5.9273148148148149E-3</v>
      </c>
      <c r="Q73" s="138">
        <v>7</v>
      </c>
    </row>
    <row r="74" spans="1:19" s="44" customFormat="1" ht="15.75">
      <c r="A74" s="36"/>
      <c r="B74" s="51"/>
      <c r="C74" s="5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9" ht="18.75">
      <c r="B75" s="28" t="s">
        <v>19</v>
      </c>
      <c r="C75" s="28"/>
      <c r="D75" s="23"/>
      <c r="E75" s="29" t="s">
        <v>20</v>
      </c>
      <c r="F75" s="2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7"/>
      <c r="S75" s="20"/>
    </row>
    <row r="76" spans="1:19" s="44" customFormat="1" ht="15.75">
      <c r="A76" s="36"/>
      <c r="B76" s="51"/>
      <c r="C76" s="52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9" s="44" customFormat="1" ht="15.75">
      <c r="A77" s="36"/>
      <c r="B77" s="51"/>
      <c r="C77" s="5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9" s="44" customFormat="1" ht="15.75">
      <c r="A78" s="36"/>
      <c r="B78" s="51"/>
      <c r="C78" s="52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9" ht="33">
      <c r="A79" s="167" t="s">
        <v>95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93"/>
      <c r="O79" s="93"/>
    </row>
    <row r="80" spans="1:19" ht="18.75">
      <c r="A80" s="168" t="s">
        <v>96</v>
      </c>
      <c r="B80" s="168"/>
      <c r="C80" s="168"/>
      <c r="D80" s="168"/>
      <c r="E80" s="168"/>
      <c r="F80" s="168"/>
      <c r="M80" s="13" t="s">
        <v>67</v>
      </c>
      <c r="N80" s="13"/>
    </row>
    <row r="81" spans="1:19" ht="18.75">
      <c r="A81" s="168" t="s">
        <v>97</v>
      </c>
      <c r="B81" s="168"/>
      <c r="C81" s="168"/>
      <c r="D81" s="168"/>
      <c r="E81" s="168"/>
      <c r="F81" s="168"/>
      <c r="K81" s="13"/>
      <c r="L81" s="13"/>
    </row>
    <row r="82" spans="1:19" ht="18.75">
      <c r="A82" s="94"/>
      <c r="B82" s="94"/>
      <c r="C82" s="94"/>
      <c r="D82" s="94"/>
      <c r="E82" s="94"/>
      <c r="F82" s="94"/>
      <c r="K82" s="13"/>
      <c r="L82" s="13"/>
    </row>
    <row r="83" spans="1:19" ht="20.25">
      <c r="A83" s="174" t="s">
        <v>38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4"/>
      <c r="S83" s="14"/>
    </row>
    <row r="84" spans="1:19" s="44" customFormat="1" ht="15.75">
      <c r="A84" s="48"/>
      <c r="B84" s="42"/>
      <c r="C84" s="42"/>
      <c r="D84" s="49"/>
      <c r="E84" s="42"/>
      <c r="F84" s="42"/>
      <c r="G84" s="42"/>
      <c r="H84" s="42"/>
      <c r="I84" s="42"/>
      <c r="J84" s="42"/>
      <c r="K84" s="47"/>
      <c r="L84" s="47"/>
      <c r="M84" s="43"/>
      <c r="N84" s="43"/>
      <c r="O84" s="43"/>
      <c r="P84" s="43"/>
      <c r="Q84" s="50"/>
      <c r="R84" s="43"/>
      <c r="S84" s="43"/>
    </row>
    <row r="85" spans="1:19" s="26" customFormat="1" ht="15.75" customHeight="1">
      <c r="A85" s="175" t="s">
        <v>1</v>
      </c>
      <c r="B85" s="175" t="s">
        <v>25</v>
      </c>
      <c r="C85" s="175" t="s">
        <v>2</v>
      </c>
      <c r="D85" s="176" t="s">
        <v>26</v>
      </c>
      <c r="E85" s="177" t="s">
        <v>27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9"/>
      <c r="P85" s="180" t="s">
        <v>28</v>
      </c>
      <c r="Q85" s="180" t="s">
        <v>21</v>
      </c>
      <c r="R85" s="173" t="s">
        <v>13</v>
      </c>
    </row>
    <row r="86" spans="1:19" s="26" customFormat="1" ht="47.25">
      <c r="A86" s="175"/>
      <c r="B86" s="175"/>
      <c r="C86" s="175"/>
      <c r="D86" s="176"/>
      <c r="E86" s="141" t="s">
        <v>63</v>
      </c>
      <c r="F86" s="141" t="s">
        <v>64</v>
      </c>
      <c r="G86" s="141" t="s">
        <v>99</v>
      </c>
      <c r="H86" s="141" t="s">
        <v>22</v>
      </c>
      <c r="I86" s="141" t="s">
        <v>99</v>
      </c>
      <c r="J86" s="141" t="s">
        <v>29</v>
      </c>
      <c r="K86" s="141" t="s">
        <v>31</v>
      </c>
      <c r="L86" s="141" t="s">
        <v>100</v>
      </c>
      <c r="M86" s="141" t="s">
        <v>32</v>
      </c>
      <c r="N86" s="141" t="s">
        <v>30</v>
      </c>
      <c r="O86" s="141" t="s">
        <v>35</v>
      </c>
      <c r="P86" s="181"/>
      <c r="Q86" s="181"/>
      <c r="R86" s="173"/>
    </row>
    <row r="87" spans="1:19" s="26" customFormat="1" ht="18.75">
      <c r="A87" s="15">
        <v>1</v>
      </c>
      <c r="B87" s="142" t="s">
        <v>187</v>
      </c>
      <c r="C87" s="143" t="s">
        <v>186</v>
      </c>
      <c r="D87" s="60">
        <v>4.1218749999999997E-3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34">
        <f t="shared" ref="P87:P98" si="7">E87+F87+G87+H87+I87+J87+K87+L87+M87+N87+O87</f>
        <v>0</v>
      </c>
      <c r="Q87" s="66">
        <f t="shared" ref="Q87:Q98" si="8">D87+P87</f>
        <v>4.1218749999999997E-3</v>
      </c>
      <c r="R87" s="139" t="s">
        <v>53</v>
      </c>
      <c r="S87" s="34"/>
    </row>
    <row r="88" spans="1:19" s="26" customFormat="1" ht="18.75">
      <c r="A88" s="15">
        <v>2</v>
      </c>
      <c r="B88" s="142" t="s">
        <v>188</v>
      </c>
      <c r="C88" s="143" t="s">
        <v>186</v>
      </c>
      <c r="D88" s="60">
        <v>3.8788194444444439E-3</v>
      </c>
      <c r="E88" s="8">
        <v>0</v>
      </c>
      <c r="F88" s="8">
        <v>0</v>
      </c>
      <c r="G88" s="8">
        <v>0</v>
      </c>
      <c r="H88" s="8">
        <v>3.4722222222222224E-4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134">
        <f t="shared" si="7"/>
        <v>3.4722222222222224E-4</v>
      </c>
      <c r="Q88" s="66">
        <f t="shared" si="8"/>
        <v>4.2260416666666661E-3</v>
      </c>
      <c r="R88" s="139" t="s">
        <v>54</v>
      </c>
      <c r="S88" s="34"/>
    </row>
    <row r="89" spans="1:19" s="26" customFormat="1" ht="18.75">
      <c r="A89" s="15">
        <v>3</v>
      </c>
      <c r="B89" s="142" t="s">
        <v>190</v>
      </c>
      <c r="C89" s="143" t="s">
        <v>137</v>
      </c>
      <c r="D89" s="60">
        <v>4.1489583333333335E-3</v>
      </c>
      <c r="E89" s="8">
        <v>0</v>
      </c>
      <c r="F89" s="8">
        <v>0</v>
      </c>
      <c r="G89" s="8">
        <v>0</v>
      </c>
      <c r="H89" s="8">
        <v>1.1574074074074073E-4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134">
        <f t="shared" si="7"/>
        <v>1.1574074074074073E-4</v>
      </c>
      <c r="Q89" s="66">
        <f t="shared" si="8"/>
        <v>4.2646990740740744E-3</v>
      </c>
      <c r="R89" s="139" t="s">
        <v>55</v>
      </c>
      <c r="S89" s="34"/>
    </row>
    <row r="90" spans="1:19" s="26" customFormat="1" ht="18.75">
      <c r="A90" s="15">
        <v>4</v>
      </c>
      <c r="B90" s="142" t="s">
        <v>196</v>
      </c>
      <c r="C90" s="143" t="s">
        <v>90</v>
      </c>
      <c r="D90" s="60">
        <v>4.1930555555555558E-3</v>
      </c>
      <c r="E90" s="8">
        <v>0</v>
      </c>
      <c r="F90" s="8">
        <v>0</v>
      </c>
      <c r="G90" s="8">
        <v>0</v>
      </c>
      <c r="H90" s="8">
        <v>1.1574074074074073E-4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134">
        <f t="shared" si="7"/>
        <v>1.1574074074074073E-4</v>
      </c>
      <c r="Q90" s="66">
        <f t="shared" si="8"/>
        <v>4.3087962962962967E-3</v>
      </c>
      <c r="R90" s="138">
        <v>4</v>
      </c>
      <c r="S90" s="34"/>
    </row>
    <row r="91" spans="1:19" s="26" customFormat="1" ht="18.75">
      <c r="A91" s="15">
        <v>5</v>
      </c>
      <c r="B91" s="142" t="s">
        <v>191</v>
      </c>
      <c r="C91" s="143" t="s">
        <v>192</v>
      </c>
      <c r="D91" s="60">
        <v>4.3200231481481484E-3</v>
      </c>
      <c r="E91" s="8">
        <v>0</v>
      </c>
      <c r="F91" s="8">
        <v>0</v>
      </c>
      <c r="G91" s="8">
        <v>0</v>
      </c>
      <c r="H91" s="8">
        <v>1.1574074074074073E-4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34">
        <f t="shared" si="7"/>
        <v>1.1574074074074073E-4</v>
      </c>
      <c r="Q91" s="66">
        <f t="shared" si="8"/>
        <v>4.4357638888888893E-3</v>
      </c>
      <c r="R91" s="138">
        <v>5</v>
      </c>
      <c r="S91" s="34"/>
    </row>
    <row r="92" spans="1:19" s="26" customFormat="1" ht="18.75">
      <c r="A92" s="15">
        <v>6</v>
      </c>
      <c r="B92" s="142" t="s">
        <v>179</v>
      </c>
      <c r="C92" s="143" t="s">
        <v>89</v>
      </c>
      <c r="D92" s="60">
        <v>4.4010416666666668E-3</v>
      </c>
      <c r="E92" s="8">
        <v>0</v>
      </c>
      <c r="F92" s="8">
        <v>0</v>
      </c>
      <c r="G92" s="8">
        <v>0</v>
      </c>
      <c r="H92" s="8">
        <v>1.1574074074074073E-4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34">
        <f t="shared" si="7"/>
        <v>1.1574074074074073E-4</v>
      </c>
      <c r="Q92" s="66">
        <f t="shared" si="8"/>
        <v>4.5167824074074077E-3</v>
      </c>
      <c r="R92" s="138">
        <v>6</v>
      </c>
      <c r="S92" s="34"/>
    </row>
    <row r="93" spans="1:19" s="26" customFormat="1" ht="18.75">
      <c r="A93" s="15">
        <v>7</v>
      </c>
      <c r="B93" s="142" t="s">
        <v>185</v>
      </c>
      <c r="C93" s="143" t="s">
        <v>186</v>
      </c>
      <c r="D93" s="60">
        <v>4.6083333333333332E-3</v>
      </c>
      <c r="E93" s="8">
        <v>0</v>
      </c>
      <c r="F93" s="8">
        <v>0</v>
      </c>
      <c r="G93" s="8">
        <v>0</v>
      </c>
      <c r="H93" s="8">
        <v>2.3148148148148146E-4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34">
        <f t="shared" si="7"/>
        <v>2.3148148148148146E-4</v>
      </c>
      <c r="Q93" s="66">
        <f t="shared" si="8"/>
        <v>4.839814814814815E-3</v>
      </c>
      <c r="R93" s="138">
        <v>7</v>
      </c>
      <c r="S93" s="34"/>
    </row>
    <row r="94" spans="1:19" s="26" customFormat="1" ht="18.75">
      <c r="A94" s="15">
        <v>8</v>
      </c>
      <c r="B94" s="142" t="s">
        <v>197</v>
      </c>
      <c r="C94" s="143" t="s">
        <v>90</v>
      </c>
      <c r="D94" s="60">
        <v>4.740625E-3</v>
      </c>
      <c r="E94" s="8">
        <v>0</v>
      </c>
      <c r="F94" s="8">
        <v>0</v>
      </c>
      <c r="G94" s="8">
        <v>0</v>
      </c>
      <c r="H94" s="8">
        <v>1.1574074074074073E-4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3.4722222222222224E-4</v>
      </c>
      <c r="P94" s="134">
        <f t="shared" si="7"/>
        <v>4.6296296296296298E-4</v>
      </c>
      <c r="Q94" s="66">
        <f t="shared" si="8"/>
        <v>5.2035879629629628E-3</v>
      </c>
      <c r="R94" s="138">
        <v>8</v>
      </c>
      <c r="S94" s="34"/>
    </row>
    <row r="95" spans="1:19" s="26" customFormat="1" ht="18.75">
      <c r="A95" s="15">
        <v>9</v>
      </c>
      <c r="B95" s="142" t="s">
        <v>181</v>
      </c>
      <c r="C95" s="143" t="s">
        <v>70</v>
      </c>
      <c r="D95" s="60">
        <v>5.4559027777777783E-3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2.3148148148148146E-4</v>
      </c>
      <c r="N95" s="8">
        <v>0</v>
      </c>
      <c r="O95" s="8">
        <v>0</v>
      </c>
      <c r="P95" s="134">
        <f t="shared" si="7"/>
        <v>2.3148148148148146E-4</v>
      </c>
      <c r="Q95" s="66">
        <f t="shared" si="8"/>
        <v>5.6873842592592601E-3</v>
      </c>
      <c r="R95" s="138">
        <v>9</v>
      </c>
      <c r="S95" s="34"/>
    </row>
    <row r="96" spans="1:19" s="26" customFormat="1" ht="18.75">
      <c r="A96" s="15">
        <v>10</v>
      </c>
      <c r="B96" s="142" t="s">
        <v>178</v>
      </c>
      <c r="C96" s="143" t="s">
        <v>89</v>
      </c>
      <c r="D96" s="60">
        <v>5.3848379629629628E-3</v>
      </c>
      <c r="E96" s="8">
        <v>0</v>
      </c>
      <c r="F96" s="8">
        <v>0</v>
      </c>
      <c r="G96" s="8">
        <v>0</v>
      </c>
      <c r="H96" s="8">
        <v>3.4722222222222224E-4</v>
      </c>
      <c r="I96" s="8">
        <v>0</v>
      </c>
      <c r="J96" s="8">
        <v>0</v>
      </c>
      <c r="K96" s="8">
        <v>0</v>
      </c>
      <c r="L96" s="8">
        <v>0</v>
      </c>
      <c r="M96" s="8">
        <v>2.3148148148148146E-4</v>
      </c>
      <c r="N96" s="8">
        <v>0</v>
      </c>
      <c r="O96" s="8">
        <v>0</v>
      </c>
      <c r="P96" s="134">
        <f t="shared" si="7"/>
        <v>5.7870370370370367E-4</v>
      </c>
      <c r="Q96" s="66">
        <f t="shared" si="8"/>
        <v>5.9635416666666665E-3</v>
      </c>
      <c r="R96" s="138">
        <v>10</v>
      </c>
      <c r="S96" s="34"/>
    </row>
    <row r="97" spans="1:19" s="26" customFormat="1" ht="18.75">
      <c r="A97" s="15">
        <v>11</v>
      </c>
      <c r="B97" s="142" t="s">
        <v>194</v>
      </c>
      <c r="C97" s="143" t="s">
        <v>192</v>
      </c>
      <c r="D97" s="60">
        <v>4.9226851851851853E-3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1.0416666666666667E-3</v>
      </c>
      <c r="L97" s="8">
        <v>0</v>
      </c>
      <c r="M97" s="8">
        <v>0</v>
      </c>
      <c r="N97" s="8">
        <v>0</v>
      </c>
      <c r="O97" s="8">
        <v>0</v>
      </c>
      <c r="P97" s="134">
        <f t="shared" si="7"/>
        <v>1.0416666666666667E-3</v>
      </c>
      <c r="Q97" s="66">
        <f t="shared" si="8"/>
        <v>5.9643518518518518E-3</v>
      </c>
      <c r="R97" s="138">
        <v>11</v>
      </c>
      <c r="S97" s="34"/>
    </row>
    <row r="98" spans="1:19" s="26" customFormat="1" ht="18.75">
      <c r="A98" s="15">
        <v>12</v>
      </c>
      <c r="B98" s="142" t="s">
        <v>195</v>
      </c>
      <c r="C98" s="143" t="s">
        <v>192</v>
      </c>
      <c r="D98" s="60">
        <v>5.4369212962962965E-3</v>
      </c>
      <c r="E98" s="8">
        <v>0</v>
      </c>
      <c r="F98" s="8">
        <v>0</v>
      </c>
      <c r="G98" s="8">
        <v>0</v>
      </c>
      <c r="H98" s="8">
        <v>6.9444444444444447E-4</v>
      </c>
      <c r="I98" s="8">
        <v>0</v>
      </c>
      <c r="J98" s="8">
        <v>0</v>
      </c>
      <c r="K98" s="8">
        <v>0</v>
      </c>
      <c r="L98" s="8">
        <v>0</v>
      </c>
      <c r="M98" s="8">
        <v>9.2592592592592585E-4</v>
      </c>
      <c r="N98" s="8">
        <v>0</v>
      </c>
      <c r="O98" s="8">
        <v>0</v>
      </c>
      <c r="P98" s="134">
        <f t="shared" si="7"/>
        <v>1.6203703703703703E-3</v>
      </c>
      <c r="Q98" s="66">
        <f t="shared" si="8"/>
        <v>7.0572916666666666E-3</v>
      </c>
      <c r="R98" s="138">
        <v>12</v>
      </c>
      <c r="S98" s="34"/>
    </row>
    <row r="99" spans="1:19" s="26" customFormat="1" ht="18.75">
      <c r="A99" s="15">
        <v>13</v>
      </c>
      <c r="B99" s="142" t="s">
        <v>182</v>
      </c>
      <c r="C99" s="143" t="s">
        <v>70</v>
      </c>
      <c r="D99" s="60">
        <v>6.3820601851851851E-3</v>
      </c>
      <c r="E99" s="8">
        <v>0</v>
      </c>
      <c r="F99" s="8">
        <v>0</v>
      </c>
      <c r="G99" s="8">
        <v>0</v>
      </c>
      <c r="H99" s="8">
        <v>1.1574074074074073E-4</v>
      </c>
      <c r="I99" s="8">
        <v>0</v>
      </c>
      <c r="J99" s="8">
        <v>0</v>
      </c>
      <c r="K99" s="8">
        <v>3.4722222222222224E-4</v>
      </c>
      <c r="L99" s="110" t="s">
        <v>199</v>
      </c>
      <c r="M99" s="8">
        <v>2.3148148148148146E-4</v>
      </c>
      <c r="N99" s="8">
        <v>0</v>
      </c>
      <c r="O99" s="8">
        <v>0</v>
      </c>
      <c r="P99" s="134"/>
      <c r="Q99" s="66"/>
      <c r="R99" s="138">
        <v>13</v>
      </c>
      <c r="S99" s="34"/>
    </row>
    <row r="100" spans="1:19" ht="15.75">
      <c r="A100" s="1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9" ht="18.75">
      <c r="B101" s="28" t="s">
        <v>19</v>
      </c>
      <c r="C101" s="28"/>
      <c r="D101" s="23"/>
      <c r="E101" s="29" t="s">
        <v>20</v>
      </c>
      <c r="F101" s="2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7"/>
      <c r="S101" s="20"/>
    </row>
    <row r="104" spans="1:19" ht="33">
      <c r="A104" s="167" t="s">
        <v>95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93"/>
      <c r="O104" s="93"/>
    </row>
    <row r="105" spans="1:19" ht="18.75">
      <c r="A105" s="168" t="s">
        <v>96</v>
      </c>
      <c r="B105" s="168"/>
      <c r="C105" s="168"/>
      <c r="D105" s="168"/>
      <c r="E105" s="168"/>
      <c r="F105" s="168"/>
      <c r="M105" s="13" t="s">
        <v>67</v>
      </c>
      <c r="N105" s="13"/>
    </row>
    <row r="106" spans="1:19" ht="18.75">
      <c r="A106" s="168" t="s">
        <v>97</v>
      </c>
      <c r="B106" s="168"/>
      <c r="C106" s="168"/>
      <c r="D106" s="168"/>
      <c r="E106" s="168"/>
      <c r="F106" s="168"/>
      <c r="K106" s="13"/>
      <c r="L106" s="13"/>
    </row>
    <row r="107" spans="1:19" ht="18.75">
      <c r="A107" s="94"/>
      <c r="B107" s="94"/>
      <c r="C107" s="94"/>
      <c r="D107" s="94"/>
      <c r="E107" s="94"/>
      <c r="F107" s="94"/>
      <c r="K107" s="13"/>
      <c r="L107" s="13"/>
    </row>
    <row r="108" spans="1:19" ht="20.25">
      <c r="A108" s="174" t="s">
        <v>39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4"/>
      <c r="S108" s="14"/>
    </row>
    <row r="109" spans="1:19" s="44" customFormat="1" ht="15.75">
      <c r="A109" s="48"/>
      <c r="B109" s="42"/>
      <c r="C109" s="42"/>
      <c r="D109" s="49"/>
      <c r="E109" s="42"/>
      <c r="F109" s="42"/>
      <c r="G109" s="42"/>
      <c r="H109" s="42"/>
      <c r="I109" s="42"/>
      <c r="J109" s="42"/>
      <c r="K109" s="47"/>
      <c r="L109" s="47"/>
      <c r="M109" s="43"/>
      <c r="N109" s="43"/>
      <c r="O109" s="43"/>
      <c r="P109" s="43"/>
      <c r="Q109" s="50"/>
      <c r="R109" s="43"/>
      <c r="S109" s="43"/>
    </row>
    <row r="110" spans="1:19" s="26" customFormat="1" ht="15.75" customHeight="1">
      <c r="A110" s="175" t="s">
        <v>1</v>
      </c>
      <c r="B110" s="175" t="s">
        <v>25</v>
      </c>
      <c r="C110" s="175" t="s">
        <v>2</v>
      </c>
      <c r="D110" s="176" t="s">
        <v>26</v>
      </c>
      <c r="E110" s="177" t="s">
        <v>27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9"/>
      <c r="P110" s="180" t="s">
        <v>28</v>
      </c>
      <c r="Q110" s="180" t="s">
        <v>21</v>
      </c>
      <c r="R110" s="173" t="s">
        <v>13</v>
      </c>
    </row>
    <row r="111" spans="1:19" s="26" customFormat="1" ht="47.25">
      <c r="A111" s="175"/>
      <c r="B111" s="175"/>
      <c r="C111" s="175"/>
      <c r="D111" s="176"/>
      <c r="E111" s="144" t="s">
        <v>63</v>
      </c>
      <c r="F111" s="144" t="s">
        <v>64</v>
      </c>
      <c r="G111" s="144" t="s">
        <v>99</v>
      </c>
      <c r="H111" s="144" t="s">
        <v>22</v>
      </c>
      <c r="I111" s="144" t="s">
        <v>99</v>
      </c>
      <c r="J111" s="144" t="s">
        <v>29</v>
      </c>
      <c r="K111" s="144" t="s">
        <v>31</v>
      </c>
      <c r="L111" s="144" t="s">
        <v>100</v>
      </c>
      <c r="M111" s="144" t="s">
        <v>32</v>
      </c>
      <c r="N111" s="144" t="s">
        <v>30</v>
      </c>
      <c r="O111" s="144" t="s">
        <v>35</v>
      </c>
      <c r="P111" s="181"/>
      <c r="Q111" s="181"/>
      <c r="R111" s="173"/>
    </row>
    <row r="112" spans="1:19" s="26" customFormat="1" ht="18.75">
      <c r="A112" s="15">
        <v>1</v>
      </c>
      <c r="B112" s="142" t="s">
        <v>205</v>
      </c>
      <c r="C112" s="147" t="s">
        <v>78</v>
      </c>
      <c r="D112" s="60">
        <v>3.6407407407407408E-3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3.4722222222222224E-4</v>
      </c>
      <c r="L112" s="8">
        <v>0</v>
      </c>
      <c r="M112" s="8">
        <v>0</v>
      </c>
      <c r="N112" s="8">
        <v>0</v>
      </c>
      <c r="O112" s="8">
        <v>0</v>
      </c>
      <c r="P112" s="65">
        <f>E112+F112+G112+H112+I112+J112+K112+L112+M112+N112+O112</f>
        <v>3.4722222222222224E-4</v>
      </c>
      <c r="Q112" s="66">
        <f>D112+P112</f>
        <v>3.9879629629629631E-3</v>
      </c>
      <c r="R112" s="139" t="s">
        <v>53</v>
      </c>
      <c r="S112" s="34"/>
    </row>
    <row r="113" spans="1:19" s="26" customFormat="1" ht="18.75">
      <c r="A113" s="15">
        <v>2</v>
      </c>
      <c r="B113" s="142" t="s">
        <v>206</v>
      </c>
      <c r="C113" s="147" t="s">
        <v>78</v>
      </c>
      <c r="D113" s="60">
        <v>4.2296296296296292E-3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65">
        <f>E113+F113+G113+H113+I113+J113+K113+L113+M113+N113+O113</f>
        <v>0</v>
      </c>
      <c r="Q113" s="66">
        <f>D113+P113</f>
        <v>4.2296296296296292E-3</v>
      </c>
      <c r="R113" s="139" t="s">
        <v>54</v>
      </c>
      <c r="S113" s="34"/>
    </row>
    <row r="114" spans="1:19" s="26" customFormat="1" ht="18.75">
      <c r="A114" s="15">
        <v>3</v>
      </c>
      <c r="B114" s="142" t="s">
        <v>209</v>
      </c>
      <c r="C114" s="143" t="s">
        <v>94</v>
      </c>
      <c r="D114" s="60">
        <v>4.4711805555555555E-3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3.4722222222222224E-4</v>
      </c>
      <c r="L114" s="8">
        <v>0</v>
      </c>
      <c r="M114" s="8">
        <v>0</v>
      </c>
      <c r="N114" s="8">
        <v>0</v>
      </c>
      <c r="O114" s="8">
        <v>0</v>
      </c>
      <c r="P114" s="65">
        <f>E114+F114+G114+H114+I114+J114+K114+L114+M114+N114+O114</f>
        <v>3.4722222222222224E-4</v>
      </c>
      <c r="Q114" s="66">
        <f>D114+P114</f>
        <v>4.8184027777777774E-3</v>
      </c>
      <c r="R114" s="139" t="s">
        <v>55</v>
      </c>
      <c r="S114" s="34"/>
    </row>
    <row r="115" spans="1:19" s="26" customFormat="1" ht="18.75">
      <c r="A115" s="15">
        <v>4</v>
      </c>
      <c r="B115" s="142" t="s">
        <v>202</v>
      </c>
      <c r="C115" s="143" t="s">
        <v>203</v>
      </c>
      <c r="D115" s="60">
        <v>5.7146990740740734E-3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1.3888888888888889E-3</v>
      </c>
      <c r="P115" s="65">
        <f>E115+F115+G115+H115+I115+J115+K115+L115+M115+N115+O115</f>
        <v>1.3888888888888889E-3</v>
      </c>
      <c r="Q115" s="66">
        <f>D115+P115</f>
        <v>7.1035879629629626E-3</v>
      </c>
      <c r="R115" s="138">
        <v>4</v>
      </c>
      <c r="S115" s="34"/>
    </row>
    <row r="116" spans="1:19" ht="18.75">
      <c r="A116" s="15">
        <v>5</v>
      </c>
      <c r="B116" s="142" t="s">
        <v>207</v>
      </c>
      <c r="C116" s="143" t="s">
        <v>94</v>
      </c>
      <c r="D116" s="60">
        <v>6.0489583333333333E-3</v>
      </c>
      <c r="E116" s="8">
        <v>0</v>
      </c>
      <c r="F116" s="8">
        <v>0</v>
      </c>
      <c r="G116" s="8">
        <v>0</v>
      </c>
      <c r="H116" s="8">
        <v>2.3148148148148146E-4</v>
      </c>
      <c r="I116" s="8">
        <v>0</v>
      </c>
      <c r="J116" s="8">
        <v>0</v>
      </c>
      <c r="K116" s="8">
        <v>0</v>
      </c>
      <c r="L116" s="8">
        <v>0</v>
      </c>
      <c r="M116" s="8">
        <v>4.6296296296296293E-4</v>
      </c>
      <c r="N116" s="8">
        <v>0</v>
      </c>
      <c r="O116" s="8">
        <v>2.0833333333333333E-3</v>
      </c>
      <c r="P116" s="65">
        <f>E116+F116+G116+H116+I116+J116+K116+L116+M116+N116+O116</f>
        <v>2.7777777777777775E-3</v>
      </c>
      <c r="Q116" s="66">
        <f>D116+P116</f>
        <v>8.8267361111111116E-3</v>
      </c>
      <c r="R116" s="138">
        <v>5</v>
      </c>
    </row>
    <row r="118" spans="1:19" ht="18.75">
      <c r="B118" s="28" t="s">
        <v>19</v>
      </c>
      <c r="C118" s="28"/>
      <c r="D118" s="23"/>
      <c r="E118" s="29" t="s">
        <v>20</v>
      </c>
      <c r="F118" s="29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7"/>
      <c r="S118" s="20"/>
    </row>
  </sheetData>
  <sortState ref="B112:Q115">
    <sortCondition ref="Q116"/>
  </sortState>
  <mergeCells count="60">
    <mergeCell ref="O65:O66"/>
    <mergeCell ref="R85:R86"/>
    <mergeCell ref="A81:F81"/>
    <mergeCell ref="E85:O85"/>
    <mergeCell ref="P85:P86"/>
    <mergeCell ref="Q85:Q86"/>
    <mergeCell ref="A83:Q83"/>
    <mergeCell ref="A85:A86"/>
    <mergeCell ref="B85:B86"/>
    <mergeCell ref="C85:C86"/>
    <mergeCell ref="D85:D86"/>
    <mergeCell ref="P35:P36"/>
    <mergeCell ref="Q35:Q36"/>
    <mergeCell ref="P8:P9"/>
    <mergeCell ref="A33:Q33"/>
    <mergeCell ref="A30:F30"/>
    <mergeCell ref="A31:F31"/>
    <mergeCell ref="E35:N35"/>
    <mergeCell ref="O35:O36"/>
    <mergeCell ref="A35:A36"/>
    <mergeCell ref="B35:B36"/>
    <mergeCell ref="C35:C36"/>
    <mergeCell ref="D35:D36"/>
    <mergeCell ref="A1:M1"/>
    <mergeCell ref="A2:F2"/>
    <mergeCell ref="A3:F3"/>
    <mergeCell ref="A29:M29"/>
    <mergeCell ref="E8:N8"/>
    <mergeCell ref="A6:Q6"/>
    <mergeCell ref="A8:A9"/>
    <mergeCell ref="B8:B9"/>
    <mergeCell ref="C8:C9"/>
    <mergeCell ref="D8:D9"/>
    <mergeCell ref="O8:O9"/>
    <mergeCell ref="Q8:Q9"/>
    <mergeCell ref="A104:M104"/>
    <mergeCell ref="A105:F105"/>
    <mergeCell ref="A106:F106"/>
    <mergeCell ref="A58:M58"/>
    <mergeCell ref="A59:F59"/>
    <mergeCell ref="A60:F60"/>
    <mergeCell ref="A79:M79"/>
    <mergeCell ref="A80:F80"/>
    <mergeCell ref="A63:Q63"/>
    <mergeCell ref="Q65:Q66"/>
    <mergeCell ref="P65:P66"/>
    <mergeCell ref="D65:D66"/>
    <mergeCell ref="C65:C66"/>
    <mergeCell ref="B65:B66"/>
    <mergeCell ref="A65:A66"/>
    <mergeCell ref="E65:N65"/>
    <mergeCell ref="R110:R111"/>
    <mergeCell ref="A108:Q108"/>
    <mergeCell ref="A110:A111"/>
    <mergeCell ref="B110:B111"/>
    <mergeCell ref="C110:C111"/>
    <mergeCell ref="D110:D111"/>
    <mergeCell ref="E110:O110"/>
    <mergeCell ref="P110:P111"/>
    <mergeCell ref="Q110:Q111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44" zoomScale="110" zoomScaleNormal="110" workbookViewId="0">
      <selection activeCell="A18" sqref="A18:XFD18"/>
    </sheetView>
  </sheetViews>
  <sheetFormatPr defaultRowHeight="15"/>
  <cols>
    <col min="1" max="1" width="6.28515625" customWidth="1"/>
    <col min="2" max="2" width="27.42578125" customWidth="1"/>
    <col min="3" max="3" width="26.5703125" customWidth="1"/>
    <col min="4" max="4" width="10.85546875" customWidth="1"/>
    <col min="5" max="5" width="13.28515625" customWidth="1"/>
    <col min="6" max="6" width="11.28515625" customWidth="1"/>
    <col min="8" max="8" width="9" customWidth="1"/>
    <col min="9" max="9" width="10.5703125" customWidth="1"/>
    <col min="10" max="10" width="11.28515625" customWidth="1"/>
    <col min="11" max="11" width="9.140625" customWidth="1"/>
    <col min="12" max="12" width="10.5703125" customWidth="1"/>
    <col min="13" max="15" width="8.42578125" customWidth="1"/>
    <col min="16" max="16" width="12.28515625" bestFit="1" customWidth="1"/>
    <col min="17" max="17" width="10.85546875" bestFit="1" customWidth="1"/>
    <col min="18" max="18" width="7.5703125" customWidth="1"/>
  </cols>
  <sheetData>
    <row r="1" spans="1:20" ht="33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93"/>
      <c r="O1" s="93"/>
    </row>
    <row r="2" spans="1:20" ht="18">
      <c r="A2" s="168" t="s">
        <v>96</v>
      </c>
      <c r="B2" s="168"/>
      <c r="C2" s="168"/>
      <c r="D2" s="168"/>
      <c r="E2" s="168"/>
      <c r="F2" s="168"/>
    </row>
    <row r="3" spans="1:20" ht="18.75">
      <c r="A3" s="168" t="s">
        <v>97</v>
      </c>
      <c r="B3" s="168"/>
      <c r="C3" s="168"/>
      <c r="D3" s="168"/>
      <c r="E3" s="168"/>
      <c r="F3" s="168"/>
      <c r="K3" s="13"/>
      <c r="L3" s="13"/>
      <c r="M3" s="13" t="s">
        <v>67</v>
      </c>
      <c r="N3" s="13"/>
    </row>
    <row r="4" spans="1:20" ht="18.75">
      <c r="A4" s="4"/>
      <c r="G4" s="13"/>
    </row>
    <row r="5" spans="1:20" ht="18.75">
      <c r="A5" s="4"/>
      <c r="G5" s="13"/>
    </row>
    <row r="6" spans="1:20" ht="20.25">
      <c r="A6" s="174" t="s">
        <v>40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4"/>
      <c r="S6" s="14"/>
    </row>
    <row r="7" spans="1:20" s="44" customFormat="1" ht="15.75">
      <c r="A7" s="4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3"/>
    </row>
    <row r="8" spans="1:20" s="44" customFormat="1" ht="15.75" customHeight="1">
      <c r="A8" s="175" t="s">
        <v>1</v>
      </c>
      <c r="B8" s="175" t="s">
        <v>25</v>
      </c>
      <c r="C8" s="175" t="s">
        <v>2</v>
      </c>
      <c r="D8" s="176" t="s">
        <v>139</v>
      </c>
      <c r="E8" s="177" t="s">
        <v>27</v>
      </c>
      <c r="F8" s="178"/>
      <c r="G8" s="178"/>
      <c r="H8" s="178"/>
      <c r="I8" s="178"/>
      <c r="J8" s="178"/>
      <c r="K8" s="178"/>
      <c r="L8" s="178"/>
      <c r="M8" s="178"/>
      <c r="N8" s="179"/>
      <c r="O8" s="180" t="s">
        <v>28</v>
      </c>
      <c r="P8" s="180" t="s">
        <v>21</v>
      </c>
      <c r="Q8" s="173" t="s">
        <v>13</v>
      </c>
    </row>
    <row r="9" spans="1:20" s="44" customFormat="1" ht="40.5" customHeight="1">
      <c r="A9" s="175"/>
      <c r="B9" s="175"/>
      <c r="C9" s="175"/>
      <c r="D9" s="176"/>
      <c r="E9" s="129" t="s">
        <v>34</v>
      </c>
      <c r="F9" s="129" t="s">
        <v>22</v>
      </c>
      <c r="G9" s="129" t="s">
        <v>98</v>
      </c>
      <c r="H9" s="129" t="s">
        <v>31</v>
      </c>
      <c r="I9" s="129" t="s">
        <v>35</v>
      </c>
      <c r="J9" s="129" t="s">
        <v>30</v>
      </c>
      <c r="K9" s="129" t="s">
        <v>29</v>
      </c>
      <c r="L9" s="129" t="s">
        <v>34</v>
      </c>
      <c r="M9" s="129" t="s">
        <v>31</v>
      </c>
      <c r="N9" s="129" t="s">
        <v>35</v>
      </c>
      <c r="O9" s="181"/>
      <c r="P9" s="181"/>
      <c r="Q9" s="173"/>
    </row>
    <row r="10" spans="1:20" s="44" customFormat="1" ht="18.75">
      <c r="A10" s="68">
        <v>1</v>
      </c>
      <c r="B10" s="22" t="s">
        <v>136</v>
      </c>
      <c r="C10" s="17" t="s">
        <v>45</v>
      </c>
      <c r="D10" s="60">
        <v>2.9684027777777777E-3</v>
      </c>
      <c r="E10" s="8">
        <v>0</v>
      </c>
      <c r="F10" s="8">
        <v>1.1574074074074073E-4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34">
        <f t="shared" ref="O10:O19" si="0">E10+F10+G10+H10+I10+J10+K10+L10+M10+N10</f>
        <v>1.1574074074074073E-4</v>
      </c>
      <c r="P10" s="135">
        <f t="shared" ref="P10:P19" si="1">D10+O10</f>
        <v>3.0841435185185186E-3</v>
      </c>
      <c r="Q10" s="136" t="s">
        <v>53</v>
      </c>
      <c r="S10" s="25"/>
      <c r="T10" s="46"/>
    </row>
    <row r="11" spans="1:20" s="44" customFormat="1" ht="18.75">
      <c r="A11" s="68">
        <v>2</v>
      </c>
      <c r="B11" s="21" t="s">
        <v>117</v>
      </c>
      <c r="C11" s="17" t="s">
        <v>118</v>
      </c>
      <c r="D11" s="60">
        <v>3.0312500000000005E-3</v>
      </c>
      <c r="E11" s="8">
        <v>0</v>
      </c>
      <c r="F11" s="8">
        <v>2.3148148148148146E-4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34">
        <f t="shared" si="0"/>
        <v>2.3148148148148146E-4</v>
      </c>
      <c r="P11" s="135">
        <f t="shared" si="1"/>
        <v>3.2627314814814819E-3</v>
      </c>
      <c r="Q11" s="136" t="s">
        <v>54</v>
      </c>
      <c r="S11" s="25"/>
      <c r="T11" s="46"/>
    </row>
    <row r="12" spans="1:20" s="44" customFormat="1" ht="18.75">
      <c r="A12" s="68">
        <v>3</v>
      </c>
      <c r="B12" s="21" t="s">
        <v>115</v>
      </c>
      <c r="C12" s="17" t="s">
        <v>137</v>
      </c>
      <c r="D12" s="60">
        <v>4.9497685185185183E-3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34">
        <f t="shared" si="0"/>
        <v>0</v>
      </c>
      <c r="P12" s="135">
        <f t="shared" si="1"/>
        <v>4.9497685185185183E-3</v>
      </c>
      <c r="Q12" s="136" t="s">
        <v>55</v>
      </c>
      <c r="S12" s="25"/>
      <c r="T12" s="46"/>
    </row>
    <row r="13" spans="1:20" s="44" customFormat="1" ht="18.75">
      <c r="A13" s="68">
        <v>4</v>
      </c>
      <c r="B13" s="22" t="s">
        <v>135</v>
      </c>
      <c r="C13" s="17" t="s">
        <v>86</v>
      </c>
      <c r="D13" s="60">
        <v>4.7981481481481477E-3</v>
      </c>
      <c r="E13" s="8">
        <v>0</v>
      </c>
      <c r="F13" s="8">
        <v>3.4722222222222224E-4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34">
        <f t="shared" si="0"/>
        <v>3.4722222222222224E-4</v>
      </c>
      <c r="P13" s="135">
        <f t="shared" si="1"/>
        <v>5.1453703703703696E-3</v>
      </c>
      <c r="Q13" s="136">
        <v>4</v>
      </c>
      <c r="S13" s="25"/>
      <c r="T13" s="46"/>
    </row>
    <row r="14" spans="1:20" s="44" customFormat="1" ht="18.75">
      <c r="A14" s="68">
        <v>5</v>
      </c>
      <c r="B14" s="21" t="s">
        <v>116</v>
      </c>
      <c r="C14" s="17" t="s">
        <v>137</v>
      </c>
      <c r="D14" s="60">
        <v>5.2093749999999996E-3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4">
        <f t="shared" si="0"/>
        <v>0</v>
      </c>
      <c r="P14" s="135">
        <f t="shared" si="1"/>
        <v>5.2093749999999996E-3</v>
      </c>
      <c r="Q14" s="136">
        <v>5</v>
      </c>
      <c r="S14" s="25"/>
      <c r="T14" s="46"/>
    </row>
    <row r="15" spans="1:20" s="44" customFormat="1" ht="18.75">
      <c r="A15" s="68">
        <v>6</v>
      </c>
      <c r="B15" s="22" t="s">
        <v>128</v>
      </c>
      <c r="C15" s="17" t="s">
        <v>70</v>
      </c>
      <c r="D15" s="60">
        <v>5.162037037037037E-3</v>
      </c>
      <c r="E15" s="8">
        <v>0</v>
      </c>
      <c r="F15" s="8">
        <v>1.1574074074074073E-4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34">
        <f t="shared" si="0"/>
        <v>1.1574074074074073E-4</v>
      </c>
      <c r="P15" s="135">
        <f t="shared" si="1"/>
        <v>5.2777777777777779E-3</v>
      </c>
      <c r="Q15" s="136">
        <v>6</v>
      </c>
      <c r="S15" s="25"/>
      <c r="T15" s="46"/>
    </row>
    <row r="16" spans="1:20" s="44" customFormat="1" ht="18.75">
      <c r="A16" s="68">
        <v>7</v>
      </c>
      <c r="B16" s="22" t="s">
        <v>125</v>
      </c>
      <c r="C16" s="17" t="s">
        <v>84</v>
      </c>
      <c r="D16" s="60">
        <v>4.7385416666666669E-3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6.9444444444444447E-4</v>
      </c>
      <c r="M16" s="8">
        <v>0</v>
      </c>
      <c r="N16" s="8">
        <v>0</v>
      </c>
      <c r="O16" s="134">
        <f t="shared" si="0"/>
        <v>6.9444444444444447E-4</v>
      </c>
      <c r="P16" s="135">
        <f t="shared" si="1"/>
        <v>5.4329861111111115E-3</v>
      </c>
      <c r="Q16" s="136">
        <v>7</v>
      </c>
      <c r="S16" s="25"/>
      <c r="T16" s="46"/>
    </row>
    <row r="17" spans="1:20" s="44" customFormat="1" ht="18.75">
      <c r="A17" s="68">
        <v>8</v>
      </c>
      <c r="B17" s="21" t="s">
        <v>121</v>
      </c>
      <c r="C17" s="17" t="s">
        <v>85</v>
      </c>
      <c r="D17" s="60">
        <v>5.4054398148148152E-3</v>
      </c>
      <c r="E17" s="8">
        <v>0</v>
      </c>
      <c r="F17" s="8">
        <v>1.1574074074074073E-4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34">
        <f t="shared" si="0"/>
        <v>1.1574074074074073E-4</v>
      </c>
      <c r="P17" s="135">
        <f t="shared" si="1"/>
        <v>5.5211805555555561E-3</v>
      </c>
      <c r="Q17" s="136">
        <v>8</v>
      </c>
      <c r="S17" s="25"/>
      <c r="T17" s="46"/>
    </row>
    <row r="18" spans="1:20" s="44" customFormat="1" ht="18.75">
      <c r="A18" s="68">
        <v>9</v>
      </c>
      <c r="B18" s="22" t="s">
        <v>114</v>
      </c>
      <c r="C18" s="17" t="s">
        <v>137</v>
      </c>
      <c r="D18" s="60">
        <v>6.4539351851851849E-3</v>
      </c>
      <c r="E18" s="8">
        <v>0</v>
      </c>
      <c r="F18" s="8">
        <v>2.3148148148148146E-4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34">
        <f t="shared" si="0"/>
        <v>2.3148148148148146E-4</v>
      </c>
      <c r="P18" s="135">
        <f t="shared" si="1"/>
        <v>6.6854166666666668E-3</v>
      </c>
      <c r="Q18" s="136">
        <v>9</v>
      </c>
      <c r="S18" s="25"/>
      <c r="T18" s="46"/>
    </row>
    <row r="19" spans="1:20" s="44" customFormat="1" ht="18.75">
      <c r="A19" s="68">
        <v>10</v>
      </c>
      <c r="B19" s="22" t="s">
        <v>126</v>
      </c>
      <c r="C19" s="17" t="s">
        <v>84</v>
      </c>
      <c r="D19" s="60">
        <v>7.853356481481482E-3</v>
      </c>
      <c r="E19" s="8">
        <v>2.3148148148148146E-4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2.3148148148148146E-4</v>
      </c>
      <c r="O19" s="134">
        <f t="shared" si="0"/>
        <v>4.6296296296296293E-4</v>
      </c>
      <c r="P19" s="135">
        <f t="shared" si="1"/>
        <v>8.3163194444444456E-3</v>
      </c>
      <c r="Q19" s="136">
        <v>10</v>
      </c>
      <c r="S19" s="25"/>
      <c r="T19" s="46"/>
    </row>
    <row r="20" spans="1:20" ht="15.75">
      <c r="A20" s="36"/>
      <c r="B20" s="37"/>
      <c r="C20" s="38"/>
      <c r="D20" s="39"/>
      <c r="E20" s="40"/>
      <c r="F20" s="40"/>
      <c r="G20" s="16"/>
      <c r="H20" s="16"/>
      <c r="I20" s="16"/>
      <c r="J20" s="39"/>
      <c r="K20" s="39"/>
      <c r="L20" s="39"/>
      <c r="M20" s="39"/>
      <c r="N20" s="39"/>
      <c r="O20" s="39"/>
      <c r="P20" s="16"/>
      <c r="Q20" s="39"/>
      <c r="R20" s="41"/>
      <c r="S20" s="25"/>
      <c r="T20" s="35"/>
    </row>
    <row r="21" spans="1:20" ht="18.75">
      <c r="B21" s="28" t="s">
        <v>19</v>
      </c>
      <c r="C21" s="28"/>
      <c r="D21" s="23"/>
      <c r="E21" s="29" t="s">
        <v>20</v>
      </c>
      <c r="F21" s="2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7"/>
      <c r="S21" s="20"/>
    </row>
    <row r="22" spans="1:20" ht="15.75">
      <c r="A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0" ht="15.75">
      <c r="A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0" ht="15.75">
      <c r="A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0" ht="15.75">
      <c r="A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0" ht="33">
      <c r="A26" s="167" t="s">
        <v>95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28"/>
      <c r="O26" s="128"/>
    </row>
    <row r="27" spans="1:20" ht="18">
      <c r="A27" s="168" t="s">
        <v>96</v>
      </c>
      <c r="B27" s="168"/>
      <c r="C27" s="168"/>
      <c r="D27" s="168"/>
      <c r="E27" s="168"/>
      <c r="F27" s="168"/>
    </row>
    <row r="28" spans="1:20" ht="18.75">
      <c r="A28" s="168" t="s">
        <v>97</v>
      </c>
      <c r="B28" s="168"/>
      <c r="C28" s="168"/>
      <c r="D28" s="168"/>
      <c r="E28" s="168"/>
      <c r="F28" s="168"/>
      <c r="K28" s="13"/>
      <c r="L28" s="13" t="s">
        <v>67</v>
      </c>
    </row>
    <row r="29" spans="1:20" ht="18.75">
      <c r="A29" s="54"/>
      <c r="G29" s="13"/>
    </row>
    <row r="30" spans="1:20" ht="20.25">
      <c r="A30" s="174" t="s">
        <v>41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4"/>
    </row>
    <row r="31" spans="1:20" s="44" customFormat="1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7"/>
      <c r="O31" s="47"/>
      <c r="P31" s="47"/>
      <c r="Q31" s="43"/>
      <c r="R31" s="43"/>
    </row>
    <row r="32" spans="1:20" s="44" customFormat="1" ht="15.75" customHeight="1">
      <c r="A32" s="175" t="s">
        <v>1</v>
      </c>
      <c r="B32" s="175" t="s">
        <v>25</v>
      </c>
      <c r="C32" s="175" t="s">
        <v>2</v>
      </c>
      <c r="D32" s="176" t="s">
        <v>26</v>
      </c>
      <c r="E32" s="177" t="s">
        <v>27</v>
      </c>
      <c r="F32" s="178"/>
      <c r="G32" s="178"/>
      <c r="H32" s="178"/>
      <c r="I32" s="178"/>
      <c r="J32" s="178"/>
      <c r="K32" s="178"/>
      <c r="L32" s="178"/>
      <c r="M32" s="178"/>
      <c r="N32" s="179"/>
      <c r="O32" s="180" t="s">
        <v>28</v>
      </c>
      <c r="P32" s="180" t="s">
        <v>21</v>
      </c>
      <c r="Q32" s="173" t="s">
        <v>13</v>
      </c>
    </row>
    <row r="33" spans="1:19" s="44" customFormat="1" ht="40.5" customHeight="1">
      <c r="A33" s="175"/>
      <c r="B33" s="175"/>
      <c r="C33" s="175"/>
      <c r="D33" s="176"/>
      <c r="E33" s="133" t="s">
        <v>34</v>
      </c>
      <c r="F33" s="133" t="s">
        <v>22</v>
      </c>
      <c r="G33" s="133" t="s">
        <v>98</v>
      </c>
      <c r="H33" s="133" t="s">
        <v>31</v>
      </c>
      <c r="I33" s="133" t="s">
        <v>35</v>
      </c>
      <c r="J33" s="133" t="s">
        <v>37</v>
      </c>
      <c r="K33" s="133" t="s">
        <v>29</v>
      </c>
      <c r="L33" s="133" t="s">
        <v>34</v>
      </c>
      <c r="M33" s="133" t="s">
        <v>31</v>
      </c>
      <c r="N33" s="133" t="s">
        <v>35</v>
      </c>
      <c r="O33" s="181"/>
      <c r="P33" s="181"/>
      <c r="Q33" s="173"/>
    </row>
    <row r="34" spans="1:19" s="44" customFormat="1" ht="18.75">
      <c r="A34" s="15">
        <v>1</v>
      </c>
      <c r="B34" s="22" t="s">
        <v>148</v>
      </c>
      <c r="C34" s="17" t="s">
        <v>45</v>
      </c>
      <c r="D34" s="60">
        <v>3.3655092592592595E-3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34">
        <f t="shared" ref="O34:O41" si="2">E34+F34+G34+H34+I34+J34+K34+L34+M34+N34</f>
        <v>0</v>
      </c>
      <c r="P34" s="135">
        <f t="shared" ref="P34:P41" si="3">D34+O34</f>
        <v>3.3655092592592595E-3</v>
      </c>
      <c r="Q34" s="139" t="s">
        <v>53</v>
      </c>
    </row>
    <row r="35" spans="1:19" s="44" customFormat="1" ht="18.75">
      <c r="A35" s="15">
        <v>2</v>
      </c>
      <c r="B35" s="22" t="s">
        <v>151</v>
      </c>
      <c r="C35" s="17" t="s">
        <v>152</v>
      </c>
      <c r="D35" s="60">
        <v>3.8028935185185184E-3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2.3148148148148146E-4</v>
      </c>
      <c r="O35" s="134">
        <f t="shared" si="2"/>
        <v>2.3148148148148146E-4</v>
      </c>
      <c r="P35" s="135">
        <f t="shared" si="3"/>
        <v>4.0343749999999998E-3</v>
      </c>
      <c r="Q35" s="139" t="s">
        <v>54</v>
      </c>
    </row>
    <row r="36" spans="1:19" s="44" customFormat="1" ht="18.75">
      <c r="A36" s="15">
        <v>3</v>
      </c>
      <c r="B36" s="22" t="s">
        <v>140</v>
      </c>
      <c r="C36" s="17" t="s">
        <v>118</v>
      </c>
      <c r="D36" s="60">
        <v>3.4157407407407405E-3</v>
      </c>
      <c r="E36" s="8">
        <v>0</v>
      </c>
      <c r="F36" s="8">
        <v>1.1574074074074073E-4</v>
      </c>
      <c r="G36" s="8">
        <v>0</v>
      </c>
      <c r="H36" s="8">
        <v>0</v>
      </c>
      <c r="I36" s="8">
        <v>6.9444444444444447E-4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34">
        <f t="shared" si="2"/>
        <v>8.1018518518518516E-4</v>
      </c>
      <c r="P36" s="135">
        <f t="shared" si="3"/>
        <v>4.2259259259259255E-3</v>
      </c>
      <c r="Q36" s="139" t="s">
        <v>55</v>
      </c>
    </row>
    <row r="37" spans="1:19" s="44" customFormat="1" ht="18.75">
      <c r="A37" s="15">
        <v>4</v>
      </c>
      <c r="B37" s="22" t="s">
        <v>145</v>
      </c>
      <c r="C37" s="17" t="s">
        <v>70</v>
      </c>
      <c r="D37" s="60">
        <v>3.8454861111111107E-3</v>
      </c>
      <c r="E37" s="8">
        <v>0</v>
      </c>
      <c r="F37" s="8">
        <v>1.1574074074074073E-4</v>
      </c>
      <c r="G37" s="8">
        <v>0</v>
      </c>
      <c r="H37" s="8">
        <v>0</v>
      </c>
      <c r="I37" s="8">
        <v>0</v>
      </c>
      <c r="J37" s="8">
        <v>6.9444444444444447E-4</v>
      </c>
      <c r="K37" s="8">
        <v>0</v>
      </c>
      <c r="L37" s="8">
        <v>0</v>
      </c>
      <c r="M37" s="8">
        <v>0</v>
      </c>
      <c r="N37" s="8">
        <v>0</v>
      </c>
      <c r="O37" s="134">
        <f t="shared" si="2"/>
        <v>8.1018518518518516E-4</v>
      </c>
      <c r="P37" s="135">
        <f t="shared" si="3"/>
        <v>4.6556712962962958E-3</v>
      </c>
      <c r="Q37" s="138">
        <v>4</v>
      </c>
    </row>
    <row r="38" spans="1:19" s="44" customFormat="1" ht="18.75">
      <c r="A38" s="15">
        <v>5</v>
      </c>
      <c r="B38" s="22" t="s">
        <v>141</v>
      </c>
      <c r="C38" s="17" t="s">
        <v>118</v>
      </c>
      <c r="D38" s="60">
        <v>3.8834490740740739E-3</v>
      </c>
      <c r="E38" s="8">
        <v>0</v>
      </c>
      <c r="F38" s="8">
        <v>1.1574074074074073E-4</v>
      </c>
      <c r="G38" s="8">
        <v>0</v>
      </c>
      <c r="H38" s="8">
        <v>0</v>
      </c>
      <c r="I38" s="8">
        <v>6.9444444444444447E-4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34">
        <f t="shared" si="2"/>
        <v>8.1018518518518516E-4</v>
      </c>
      <c r="P38" s="135">
        <f t="shared" si="3"/>
        <v>4.6936342592592594E-3</v>
      </c>
      <c r="Q38" s="138">
        <v>5</v>
      </c>
    </row>
    <row r="39" spans="1:19" s="44" customFormat="1" ht="18.75">
      <c r="A39" s="15">
        <v>6</v>
      </c>
      <c r="B39" s="22" t="s">
        <v>156</v>
      </c>
      <c r="C39" s="17" t="s">
        <v>71</v>
      </c>
      <c r="D39" s="60">
        <v>4.7262731481481478E-3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34">
        <f t="shared" si="2"/>
        <v>0</v>
      </c>
      <c r="P39" s="135">
        <f t="shared" si="3"/>
        <v>4.7262731481481478E-3</v>
      </c>
      <c r="Q39" s="138">
        <v>6</v>
      </c>
    </row>
    <row r="40" spans="1:19" s="44" customFormat="1" ht="18.75">
      <c r="A40" s="15">
        <v>7</v>
      </c>
      <c r="B40" s="22" t="s">
        <v>142</v>
      </c>
      <c r="C40" s="17" t="s">
        <v>118</v>
      </c>
      <c r="D40" s="60">
        <v>3.4559027777777778E-3</v>
      </c>
      <c r="E40" s="8">
        <v>0</v>
      </c>
      <c r="F40" s="8">
        <v>1.1574074074074073E-4</v>
      </c>
      <c r="G40" s="8">
        <v>0</v>
      </c>
      <c r="H40" s="8">
        <v>0</v>
      </c>
      <c r="I40" s="8">
        <v>9.2592592592592585E-4</v>
      </c>
      <c r="J40" s="8">
        <v>0</v>
      </c>
      <c r="K40" s="8">
        <v>0</v>
      </c>
      <c r="L40" s="8">
        <v>0</v>
      </c>
      <c r="M40" s="8">
        <v>0</v>
      </c>
      <c r="N40" s="8">
        <v>3.4722222222222224E-4</v>
      </c>
      <c r="O40" s="134">
        <f t="shared" si="2"/>
        <v>1.3888888888888889E-3</v>
      </c>
      <c r="P40" s="135">
        <f t="shared" si="3"/>
        <v>4.8447916666666665E-3</v>
      </c>
      <c r="Q40" s="138">
        <v>7</v>
      </c>
    </row>
    <row r="41" spans="1:19" s="44" customFormat="1" ht="18.75">
      <c r="A41" s="15">
        <v>8</v>
      </c>
      <c r="B41" s="22" t="s">
        <v>155</v>
      </c>
      <c r="C41" s="17" t="s">
        <v>152</v>
      </c>
      <c r="D41" s="60">
        <v>4.9581018518518516E-3</v>
      </c>
      <c r="E41" s="8">
        <v>0</v>
      </c>
      <c r="F41" s="8">
        <v>1.1574074074074073E-4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34">
        <f t="shared" si="2"/>
        <v>1.1574074074074073E-4</v>
      </c>
      <c r="P41" s="135">
        <f t="shared" si="3"/>
        <v>5.0738425925925925E-3</v>
      </c>
      <c r="Q41" s="138">
        <v>8</v>
      </c>
    </row>
    <row r="43" spans="1:19" ht="18.75">
      <c r="B43" s="28" t="s">
        <v>19</v>
      </c>
      <c r="C43" s="28"/>
      <c r="D43" s="23"/>
      <c r="E43" s="29" t="s">
        <v>20</v>
      </c>
      <c r="F43" s="2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7"/>
      <c r="S43" s="20"/>
    </row>
    <row r="48" spans="1:19" ht="33">
      <c r="A48" s="167" t="s">
        <v>95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93"/>
      <c r="O48" s="93"/>
    </row>
    <row r="49" spans="1:19" ht="18">
      <c r="A49" s="168" t="s">
        <v>96</v>
      </c>
      <c r="B49" s="168"/>
      <c r="C49" s="168"/>
      <c r="D49" s="168"/>
      <c r="E49" s="168"/>
      <c r="F49" s="168"/>
    </row>
    <row r="50" spans="1:19" ht="18.75">
      <c r="A50" s="168" t="s">
        <v>97</v>
      </c>
      <c r="B50" s="168"/>
      <c r="C50" s="168"/>
      <c r="D50" s="168"/>
      <c r="E50" s="168"/>
      <c r="F50" s="168"/>
      <c r="K50" s="13"/>
      <c r="L50" s="13" t="s">
        <v>67</v>
      </c>
    </row>
    <row r="53" spans="1:19" ht="20.25">
      <c r="A53" s="174" t="s">
        <v>42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4"/>
    </row>
    <row r="54" spans="1:19" s="44" customFormat="1" ht="15.75">
      <c r="A54" s="42"/>
      <c r="B54" s="42"/>
      <c r="C54" s="42"/>
      <c r="D54" s="42"/>
      <c r="E54" s="42"/>
      <c r="F54" s="42"/>
      <c r="G54" s="42"/>
      <c r="H54" s="42"/>
      <c r="I54" s="42"/>
      <c r="J54" s="43"/>
      <c r="K54" s="43"/>
      <c r="L54" s="43"/>
      <c r="M54" s="43"/>
      <c r="N54" s="43"/>
      <c r="O54" s="43"/>
      <c r="P54" s="43"/>
      <c r="Q54" s="43"/>
      <c r="R54" s="43"/>
    </row>
    <row r="55" spans="1:19" s="44" customFormat="1" ht="15.75" customHeight="1">
      <c r="A55" s="175" t="s">
        <v>1</v>
      </c>
      <c r="B55" s="175" t="s">
        <v>25</v>
      </c>
      <c r="C55" s="175" t="s">
        <v>2</v>
      </c>
      <c r="D55" s="176" t="s">
        <v>26</v>
      </c>
      <c r="E55" s="177" t="s">
        <v>27</v>
      </c>
      <c r="F55" s="178"/>
      <c r="G55" s="178"/>
      <c r="H55" s="178"/>
      <c r="I55" s="178"/>
      <c r="J55" s="178"/>
      <c r="K55" s="178"/>
      <c r="L55" s="178"/>
      <c r="M55" s="178"/>
      <c r="N55" s="179"/>
      <c r="O55" s="180" t="s">
        <v>28</v>
      </c>
      <c r="P55" s="180" t="s">
        <v>21</v>
      </c>
      <c r="Q55" s="173" t="s">
        <v>13</v>
      </c>
    </row>
    <row r="56" spans="1:19" s="44" customFormat="1" ht="47.25">
      <c r="A56" s="175"/>
      <c r="B56" s="175"/>
      <c r="C56" s="175"/>
      <c r="D56" s="176"/>
      <c r="E56" s="96" t="s">
        <v>34</v>
      </c>
      <c r="F56" s="96" t="s">
        <v>37</v>
      </c>
      <c r="G56" s="96" t="s">
        <v>99</v>
      </c>
      <c r="H56" s="96" t="s">
        <v>22</v>
      </c>
      <c r="I56" s="96" t="s">
        <v>99</v>
      </c>
      <c r="J56" s="96" t="s">
        <v>29</v>
      </c>
      <c r="K56" s="96" t="s">
        <v>31</v>
      </c>
      <c r="L56" s="96" t="s">
        <v>100</v>
      </c>
      <c r="M56" s="96" t="s">
        <v>30</v>
      </c>
      <c r="N56" s="96" t="s">
        <v>35</v>
      </c>
      <c r="O56" s="181"/>
      <c r="P56" s="181"/>
      <c r="Q56" s="173"/>
    </row>
    <row r="57" spans="1:19" s="44" customFormat="1" ht="18.75">
      <c r="A57" s="15">
        <v>1</v>
      </c>
      <c r="B57" s="140" t="s">
        <v>170</v>
      </c>
      <c r="C57" s="140" t="s">
        <v>118</v>
      </c>
      <c r="D57" s="60">
        <v>2.8281249999999995E-3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6.9444444444444447E-4</v>
      </c>
      <c r="K57" s="8">
        <v>0</v>
      </c>
      <c r="L57" s="8">
        <v>0</v>
      </c>
      <c r="M57" s="8">
        <v>0</v>
      </c>
      <c r="N57" s="8">
        <v>0</v>
      </c>
      <c r="O57" s="65">
        <f>E57+F57+G57+H57+I57+J57+K57+L57+M57+N57</f>
        <v>6.9444444444444447E-4</v>
      </c>
      <c r="P57" s="66">
        <f>D57+O57</f>
        <v>3.5225694444444441E-3</v>
      </c>
      <c r="Q57" s="139" t="s">
        <v>53</v>
      </c>
    </row>
    <row r="58" spans="1:19" s="44" customFormat="1" ht="18.75">
      <c r="A58" s="15">
        <v>2</v>
      </c>
      <c r="B58" s="140" t="s">
        <v>167</v>
      </c>
      <c r="C58" s="140" t="s">
        <v>45</v>
      </c>
      <c r="D58" s="60">
        <v>3.8100694444444445E-3</v>
      </c>
      <c r="E58" s="8">
        <v>2.3148148148148146E-4</v>
      </c>
      <c r="F58" s="8">
        <v>0</v>
      </c>
      <c r="G58" s="8">
        <v>0</v>
      </c>
      <c r="H58" s="8">
        <v>1.1574074074074073E-4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5">
        <f>E58+F58+G58+H58+I58+J58+K58+L58+M58+N58</f>
        <v>3.4722222222222218E-4</v>
      </c>
      <c r="P58" s="66">
        <f>D58+O58</f>
        <v>4.1572916666666668E-3</v>
      </c>
      <c r="Q58" s="139" t="s">
        <v>54</v>
      </c>
    </row>
    <row r="59" spans="1:19" s="44" customFormat="1" ht="18.75">
      <c r="A59" s="15">
        <v>3</v>
      </c>
      <c r="B59" s="140" t="s">
        <v>166</v>
      </c>
      <c r="C59" s="140" t="s">
        <v>45</v>
      </c>
      <c r="D59" s="60">
        <v>4.2664351851851847E-3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2.3148148148148146E-4</v>
      </c>
      <c r="O59" s="65">
        <f>E59+F59+G59+H59+I59+J59+K59+L59+M59+N59</f>
        <v>2.3148148148148146E-4</v>
      </c>
      <c r="P59" s="66">
        <f>D59+O59</f>
        <v>4.4979166666666666E-3</v>
      </c>
      <c r="Q59" s="139" t="s">
        <v>55</v>
      </c>
    </row>
    <row r="60" spans="1:19" s="44" customFormat="1" ht="18.75">
      <c r="A60" s="15">
        <v>4</v>
      </c>
      <c r="B60" s="140" t="s">
        <v>171</v>
      </c>
      <c r="C60" s="140" t="s">
        <v>70</v>
      </c>
      <c r="D60" s="60">
        <v>3.8530092592592596E-3</v>
      </c>
      <c r="E60" s="8">
        <v>0</v>
      </c>
      <c r="F60" s="8">
        <v>0</v>
      </c>
      <c r="G60" s="8">
        <v>0</v>
      </c>
      <c r="H60" s="8">
        <v>1.8518518518518517E-3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5">
        <f>E60+F60+G60+H60+I60+J60+K60+L60+M60+N60</f>
        <v>1.8518518518518517E-3</v>
      </c>
      <c r="P60" s="66">
        <f>D60+O60</f>
        <v>5.7048611111111111E-3</v>
      </c>
      <c r="Q60" s="138">
        <v>4</v>
      </c>
    </row>
    <row r="61" spans="1:19" s="44" customFormat="1" ht="18.75">
      <c r="A61" s="15">
        <v>5</v>
      </c>
      <c r="B61" s="140" t="s">
        <v>175</v>
      </c>
      <c r="C61" s="140" t="s">
        <v>137</v>
      </c>
      <c r="D61" s="60">
        <v>5.2734953703703702E-3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6.9444444444444447E-4</v>
      </c>
      <c r="N61" s="8">
        <v>0</v>
      </c>
      <c r="O61" s="65">
        <f>E61+F61+G61+H61+I61+J61+K61+L61+M61+N61</f>
        <v>6.9444444444444447E-4</v>
      </c>
      <c r="P61" s="66">
        <f>D61+O61</f>
        <v>5.9679398148148148E-3</v>
      </c>
      <c r="Q61" s="138">
        <v>5</v>
      </c>
    </row>
    <row r="62" spans="1:19" s="44" customFormat="1" ht="15.75">
      <c r="A62" s="36"/>
      <c r="B62" s="51"/>
      <c r="C62" s="5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9" ht="18.75">
      <c r="B63" s="28" t="s">
        <v>19</v>
      </c>
      <c r="C63" s="28"/>
      <c r="D63" s="23"/>
      <c r="E63" s="29" t="s">
        <v>20</v>
      </c>
      <c r="F63" s="2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7"/>
      <c r="S63" s="20"/>
    </row>
    <row r="64" spans="1:19" s="44" customFormat="1" ht="15.75">
      <c r="A64" s="36"/>
      <c r="B64" s="51"/>
      <c r="C64" s="52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9" s="44" customFormat="1" ht="15.75">
      <c r="A65" s="36"/>
      <c r="B65" s="51"/>
      <c r="C65" s="52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9" s="44" customFormat="1" ht="15.75">
      <c r="A66" s="36"/>
      <c r="B66" s="51"/>
      <c r="C66" s="5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9" ht="33">
      <c r="A67" s="167" t="s">
        <v>95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93"/>
      <c r="O67" s="93"/>
    </row>
    <row r="68" spans="1:19" ht="18.75">
      <c r="A68" s="168" t="s">
        <v>96</v>
      </c>
      <c r="B68" s="168"/>
      <c r="C68" s="168"/>
      <c r="D68" s="168"/>
      <c r="E68" s="168"/>
      <c r="F68" s="168"/>
      <c r="M68" s="13" t="s">
        <v>67</v>
      </c>
      <c r="N68" s="13"/>
    </row>
    <row r="69" spans="1:19" ht="18.75">
      <c r="A69" s="168" t="s">
        <v>97</v>
      </c>
      <c r="B69" s="168"/>
      <c r="C69" s="168"/>
      <c r="D69" s="168"/>
      <c r="E69" s="168"/>
      <c r="F69" s="168"/>
      <c r="K69" s="13"/>
      <c r="L69" s="13"/>
    </row>
    <row r="70" spans="1:19" ht="18.75">
      <c r="A70" s="94"/>
      <c r="B70" s="94"/>
      <c r="C70" s="94"/>
      <c r="D70" s="94"/>
      <c r="E70" s="94"/>
      <c r="F70" s="94"/>
      <c r="K70" s="13"/>
      <c r="L70" s="13"/>
    </row>
    <row r="71" spans="1:19" ht="20.25">
      <c r="A71" s="174" t="s">
        <v>43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4"/>
      <c r="S71" s="14"/>
    </row>
    <row r="72" spans="1:19" s="44" customFormat="1" ht="15.75">
      <c r="A72" s="48"/>
      <c r="B72" s="42"/>
      <c r="C72" s="42"/>
      <c r="D72" s="49"/>
      <c r="E72" s="42"/>
      <c r="F72" s="42"/>
      <c r="G72" s="42"/>
      <c r="H72" s="42"/>
      <c r="I72" s="42"/>
      <c r="J72" s="42"/>
      <c r="K72" s="47"/>
      <c r="L72" s="47"/>
      <c r="M72" s="43"/>
      <c r="N72" s="43"/>
      <c r="O72" s="43"/>
      <c r="P72" s="43"/>
      <c r="Q72" s="50"/>
      <c r="R72" s="43"/>
      <c r="S72" s="43"/>
    </row>
    <row r="73" spans="1:19" s="26" customFormat="1" ht="15.75" customHeight="1">
      <c r="A73" s="175" t="s">
        <v>1</v>
      </c>
      <c r="B73" s="175" t="s">
        <v>25</v>
      </c>
      <c r="C73" s="175" t="s">
        <v>2</v>
      </c>
      <c r="D73" s="176" t="s">
        <v>26</v>
      </c>
      <c r="E73" s="177" t="s">
        <v>27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9"/>
      <c r="P73" s="180" t="s">
        <v>28</v>
      </c>
      <c r="Q73" s="180" t="s">
        <v>21</v>
      </c>
      <c r="R73" s="173" t="s">
        <v>13</v>
      </c>
    </row>
    <row r="74" spans="1:19" s="26" customFormat="1" ht="47.25">
      <c r="A74" s="175"/>
      <c r="B74" s="175"/>
      <c r="C74" s="175"/>
      <c r="D74" s="176"/>
      <c r="E74" s="96" t="s">
        <v>63</v>
      </c>
      <c r="F74" s="96" t="s">
        <v>64</v>
      </c>
      <c r="G74" s="96" t="s">
        <v>99</v>
      </c>
      <c r="H74" s="96" t="s">
        <v>22</v>
      </c>
      <c r="I74" s="96" t="s">
        <v>99</v>
      </c>
      <c r="J74" s="96" t="s">
        <v>29</v>
      </c>
      <c r="K74" s="96" t="s">
        <v>31</v>
      </c>
      <c r="L74" s="96" t="s">
        <v>100</v>
      </c>
      <c r="M74" s="96" t="s">
        <v>32</v>
      </c>
      <c r="N74" s="96" t="s">
        <v>30</v>
      </c>
      <c r="O74" s="96" t="s">
        <v>35</v>
      </c>
      <c r="P74" s="181"/>
      <c r="Q74" s="181"/>
      <c r="R74" s="173"/>
    </row>
    <row r="75" spans="1:19" s="26" customFormat="1" ht="18.75">
      <c r="A75" s="15">
        <v>1</v>
      </c>
      <c r="B75" s="142" t="s">
        <v>189</v>
      </c>
      <c r="C75" s="143" t="s">
        <v>186</v>
      </c>
      <c r="D75" s="60">
        <v>4.2006944444444453E-3</v>
      </c>
      <c r="E75" s="8">
        <v>0</v>
      </c>
      <c r="F75" s="8">
        <v>0</v>
      </c>
      <c r="G75" s="8">
        <v>0</v>
      </c>
      <c r="H75" s="8">
        <v>3.4722222222222224E-4</v>
      </c>
      <c r="I75" s="8">
        <v>0</v>
      </c>
      <c r="J75" s="8">
        <v>0</v>
      </c>
      <c r="K75" s="8">
        <v>3.4722222222222224E-4</v>
      </c>
      <c r="L75" s="8">
        <v>0</v>
      </c>
      <c r="M75" s="8">
        <v>0</v>
      </c>
      <c r="N75" s="8">
        <v>0</v>
      </c>
      <c r="O75" s="8">
        <v>0</v>
      </c>
      <c r="P75" s="134">
        <f t="shared" ref="P75:P82" si="4">E75+F75+G75+H75+I75+J75+K75+L75+M75+N75+O75</f>
        <v>6.9444444444444447E-4</v>
      </c>
      <c r="Q75" s="135">
        <f t="shared" ref="Q75:Q82" si="5">D75+P75</f>
        <v>4.8951388888888898E-3</v>
      </c>
      <c r="R75" s="139" t="s">
        <v>53</v>
      </c>
      <c r="S75" s="33"/>
    </row>
    <row r="76" spans="1:19" s="26" customFormat="1" ht="18.75">
      <c r="A76" s="15">
        <v>2</v>
      </c>
      <c r="B76" s="142" t="s">
        <v>216</v>
      </c>
      <c r="C76" s="143" t="s">
        <v>137</v>
      </c>
      <c r="D76" s="60">
        <v>4.5931712962962966E-3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3.4722222222222224E-4</v>
      </c>
      <c r="L76" s="8">
        <v>0</v>
      </c>
      <c r="M76" s="8">
        <v>2.3148148148148146E-4</v>
      </c>
      <c r="N76" s="8">
        <v>0</v>
      </c>
      <c r="O76" s="8">
        <v>0</v>
      </c>
      <c r="P76" s="134">
        <f>E76+F76+G76+H76+I76+J76+K76+L76+M76+N76+O76</f>
        <v>5.7870370370370367E-4</v>
      </c>
      <c r="Q76" s="135">
        <f>D76+P76</f>
        <v>5.1718750000000003E-3</v>
      </c>
      <c r="R76" s="139" t="s">
        <v>54</v>
      </c>
      <c r="S76" s="33"/>
    </row>
    <row r="77" spans="1:19" s="26" customFormat="1" ht="18.75">
      <c r="A77" s="15">
        <v>3</v>
      </c>
      <c r="B77" s="142" t="s">
        <v>198</v>
      </c>
      <c r="C77" s="143" t="s">
        <v>90</v>
      </c>
      <c r="D77" s="60">
        <v>4.7030092592592592E-3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3.4722222222222224E-4</v>
      </c>
      <c r="L77" s="8">
        <v>0</v>
      </c>
      <c r="M77" s="8">
        <v>2.3148148148148146E-4</v>
      </c>
      <c r="N77" s="8">
        <v>0</v>
      </c>
      <c r="O77" s="8">
        <v>0</v>
      </c>
      <c r="P77" s="134">
        <f t="shared" si="4"/>
        <v>5.7870370370370367E-4</v>
      </c>
      <c r="Q77" s="135">
        <f t="shared" si="5"/>
        <v>5.2817129629629629E-3</v>
      </c>
      <c r="R77" s="139" t="s">
        <v>55</v>
      </c>
      <c r="S77" s="34"/>
    </row>
    <row r="78" spans="1:19" s="26" customFormat="1" ht="18.75">
      <c r="A78" s="15">
        <v>4</v>
      </c>
      <c r="B78" s="142" t="s">
        <v>193</v>
      </c>
      <c r="C78" s="143" t="s">
        <v>192</v>
      </c>
      <c r="D78" s="60">
        <v>4.5819444444444449E-3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3.4722222222222224E-4</v>
      </c>
      <c r="L78" s="8">
        <v>2.3148148148148146E-4</v>
      </c>
      <c r="M78" s="8">
        <v>2.3148148148148146E-4</v>
      </c>
      <c r="N78" s="8">
        <v>0</v>
      </c>
      <c r="O78" s="8">
        <v>0</v>
      </c>
      <c r="P78" s="134">
        <f t="shared" si="4"/>
        <v>8.1018518518518516E-4</v>
      </c>
      <c r="Q78" s="135">
        <f t="shared" si="5"/>
        <v>5.3921296296296304E-3</v>
      </c>
      <c r="R78" s="138">
        <v>4</v>
      </c>
      <c r="S78" s="34"/>
    </row>
    <row r="79" spans="1:19" s="26" customFormat="1" ht="18.75">
      <c r="A79" s="15">
        <v>5</v>
      </c>
      <c r="B79" s="142" t="s">
        <v>177</v>
      </c>
      <c r="C79" s="143" t="s">
        <v>89</v>
      </c>
      <c r="D79" s="60">
        <v>4.7424768518518519E-3</v>
      </c>
      <c r="E79" s="8">
        <v>0</v>
      </c>
      <c r="F79" s="8">
        <v>0</v>
      </c>
      <c r="G79" s="8">
        <v>0</v>
      </c>
      <c r="H79" s="8">
        <v>1.1574074074074073E-4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6.9444444444444447E-4</v>
      </c>
      <c r="P79" s="134">
        <f t="shared" si="4"/>
        <v>8.1018518518518516E-4</v>
      </c>
      <c r="Q79" s="135">
        <f t="shared" si="5"/>
        <v>5.5526620370370374E-3</v>
      </c>
      <c r="R79" s="138">
        <v>5</v>
      </c>
      <c r="S79" s="34"/>
    </row>
    <row r="80" spans="1:19" s="26" customFormat="1" ht="18.75">
      <c r="A80" s="15">
        <v>6</v>
      </c>
      <c r="B80" s="142" t="s">
        <v>184</v>
      </c>
      <c r="C80" s="143" t="s">
        <v>70</v>
      </c>
      <c r="D80" s="60">
        <v>4.98587962962963E-3</v>
      </c>
      <c r="E80" s="8">
        <v>0</v>
      </c>
      <c r="F80" s="8">
        <v>0</v>
      </c>
      <c r="G80" s="8">
        <v>0</v>
      </c>
      <c r="H80" s="8">
        <v>8.1018518518518516E-4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134">
        <f t="shared" si="4"/>
        <v>8.1018518518518516E-4</v>
      </c>
      <c r="Q80" s="135">
        <f t="shared" si="5"/>
        <v>5.7960648148148155E-3</v>
      </c>
      <c r="R80" s="138">
        <v>6</v>
      </c>
      <c r="S80" s="34"/>
    </row>
    <row r="81" spans="1:19" s="26" customFormat="1" ht="18.75">
      <c r="A81" s="15">
        <v>7</v>
      </c>
      <c r="B81" s="142" t="s">
        <v>180</v>
      </c>
      <c r="C81" s="143" t="s">
        <v>89</v>
      </c>
      <c r="D81" s="60">
        <v>4.4325231481481481E-3</v>
      </c>
      <c r="E81" s="8">
        <v>0</v>
      </c>
      <c r="F81" s="8">
        <v>0</v>
      </c>
      <c r="G81" s="8">
        <v>0</v>
      </c>
      <c r="H81" s="8">
        <v>1.1574074074074073E-3</v>
      </c>
      <c r="I81" s="8">
        <v>0</v>
      </c>
      <c r="J81" s="8">
        <v>0</v>
      </c>
      <c r="K81" s="8">
        <v>3.4722222222222224E-4</v>
      </c>
      <c r="L81" s="8">
        <v>0</v>
      </c>
      <c r="M81" s="8">
        <v>0</v>
      </c>
      <c r="N81" s="8">
        <v>0</v>
      </c>
      <c r="O81" s="8">
        <v>0</v>
      </c>
      <c r="P81" s="134">
        <f t="shared" si="4"/>
        <v>1.5046296296296296E-3</v>
      </c>
      <c r="Q81" s="135">
        <f t="shared" si="5"/>
        <v>5.9371527777777773E-3</v>
      </c>
      <c r="R81" s="138">
        <v>7</v>
      </c>
      <c r="S81" s="34"/>
    </row>
    <row r="82" spans="1:19" s="26" customFormat="1" ht="18.75">
      <c r="A82" s="15">
        <v>8</v>
      </c>
      <c r="B82" s="142" t="s">
        <v>183</v>
      </c>
      <c r="C82" s="143" t="s">
        <v>70</v>
      </c>
      <c r="D82" s="60">
        <v>6.3722222222222227E-3</v>
      </c>
      <c r="E82" s="8">
        <v>0</v>
      </c>
      <c r="F82" s="8">
        <v>0</v>
      </c>
      <c r="G82" s="8">
        <v>0</v>
      </c>
      <c r="H82" s="8">
        <v>1.1574074074074073E-4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34">
        <f t="shared" si="4"/>
        <v>1.1574074074074073E-4</v>
      </c>
      <c r="Q82" s="135">
        <f t="shared" si="5"/>
        <v>6.4879629629629636E-3</v>
      </c>
      <c r="R82" s="138">
        <v>8</v>
      </c>
      <c r="S82" s="34"/>
    </row>
    <row r="83" spans="1:19" s="26" customFormat="1" ht="15.75">
      <c r="S83" s="34"/>
    </row>
    <row r="84" spans="1:19" ht="15.75">
      <c r="A84" s="1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9" ht="18.75">
      <c r="B85" s="28" t="s">
        <v>19</v>
      </c>
      <c r="C85" s="28"/>
      <c r="D85" s="23"/>
      <c r="E85" s="29" t="s">
        <v>20</v>
      </c>
      <c r="F85" s="2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7"/>
      <c r="S85" s="20"/>
    </row>
    <row r="88" spans="1:19" ht="33">
      <c r="A88" s="167" t="s">
        <v>95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93"/>
      <c r="O88" s="93"/>
    </row>
    <row r="89" spans="1:19" ht="18.75">
      <c r="A89" s="168" t="s">
        <v>96</v>
      </c>
      <c r="B89" s="168"/>
      <c r="C89" s="168"/>
      <c r="D89" s="168"/>
      <c r="E89" s="168"/>
      <c r="F89" s="168"/>
      <c r="M89" s="13" t="s">
        <v>67</v>
      </c>
      <c r="N89" s="13"/>
    </row>
    <row r="90" spans="1:19" ht="18.75">
      <c r="A90" s="168" t="s">
        <v>97</v>
      </c>
      <c r="B90" s="168"/>
      <c r="C90" s="168"/>
      <c r="D90" s="168"/>
      <c r="E90" s="168"/>
      <c r="F90" s="168"/>
      <c r="K90" s="13"/>
      <c r="L90" s="13"/>
    </row>
    <row r="91" spans="1:19" ht="18.75">
      <c r="A91" s="94"/>
      <c r="B91" s="94"/>
      <c r="C91" s="94"/>
      <c r="D91" s="94"/>
      <c r="E91" s="94"/>
      <c r="F91" s="94"/>
      <c r="K91" s="13"/>
      <c r="L91" s="13"/>
    </row>
    <row r="92" spans="1:19" ht="20.25">
      <c r="A92" s="174" t="s">
        <v>44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4"/>
      <c r="S92" s="14"/>
    </row>
    <row r="93" spans="1:19" s="44" customFormat="1" ht="15.75">
      <c r="A93" s="48"/>
      <c r="B93" s="42"/>
      <c r="C93" s="42"/>
      <c r="D93" s="49"/>
      <c r="E93" s="42"/>
      <c r="F93" s="42"/>
      <c r="G93" s="42"/>
      <c r="H93" s="42"/>
      <c r="I93" s="42"/>
      <c r="J93" s="42"/>
      <c r="K93" s="47"/>
      <c r="L93" s="47"/>
      <c r="M93" s="43"/>
      <c r="N93" s="43"/>
      <c r="O93" s="43"/>
      <c r="P93" s="43"/>
      <c r="Q93" s="50"/>
      <c r="R93" s="43"/>
      <c r="S93" s="43"/>
    </row>
    <row r="94" spans="1:19" s="26" customFormat="1" ht="15.75" customHeight="1">
      <c r="A94" s="175" t="s">
        <v>1</v>
      </c>
      <c r="B94" s="175" t="s">
        <v>25</v>
      </c>
      <c r="C94" s="175" t="s">
        <v>2</v>
      </c>
      <c r="D94" s="176" t="s">
        <v>26</v>
      </c>
      <c r="E94" s="177" t="s">
        <v>27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9"/>
      <c r="P94" s="180" t="s">
        <v>28</v>
      </c>
      <c r="Q94" s="180" t="s">
        <v>21</v>
      </c>
      <c r="R94" s="173" t="s">
        <v>13</v>
      </c>
    </row>
    <row r="95" spans="1:19" s="26" customFormat="1" ht="47.25">
      <c r="A95" s="175"/>
      <c r="B95" s="175"/>
      <c r="C95" s="175"/>
      <c r="D95" s="176"/>
      <c r="E95" s="96" t="s">
        <v>63</v>
      </c>
      <c r="F95" s="96" t="s">
        <v>64</v>
      </c>
      <c r="G95" s="96" t="s">
        <v>99</v>
      </c>
      <c r="H95" s="96" t="s">
        <v>22</v>
      </c>
      <c r="I95" s="96" t="s">
        <v>99</v>
      </c>
      <c r="J95" s="96" t="s">
        <v>29</v>
      </c>
      <c r="K95" s="96" t="s">
        <v>31</v>
      </c>
      <c r="L95" s="96" t="s">
        <v>100</v>
      </c>
      <c r="M95" s="96" t="s">
        <v>32</v>
      </c>
      <c r="N95" s="96" t="s">
        <v>30</v>
      </c>
      <c r="O95" s="96" t="s">
        <v>35</v>
      </c>
      <c r="P95" s="181"/>
      <c r="Q95" s="181"/>
      <c r="R95" s="173"/>
    </row>
    <row r="96" spans="1:19" s="26" customFormat="1" ht="18.75">
      <c r="A96" s="15">
        <v>1</v>
      </c>
      <c r="B96" s="142" t="s">
        <v>204</v>
      </c>
      <c r="C96" s="147" t="s">
        <v>78</v>
      </c>
      <c r="D96" s="60">
        <v>3.1741898148148141E-3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65">
        <f>E96+F96+G96+H96+I96+J96+K96+L96+M96+N96+O96</f>
        <v>0</v>
      </c>
      <c r="Q96" s="66">
        <f>D96+P96</f>
        <v>3.1741898148148141E-3</v>
      </c>
      <c r="R96" s="139" t="s">
        <v>53</v>
      </c>
      <c r="S96" s="33"/>
    </row>
    <row r="97" spans="1:19" s="26" customFormat="1" ht="18.75">
      <c r="A97" s="15">
        <v>2</v>
      </c>
      <c r="B97" s="142" t="s">
        <v>208</v>
      </c>
      <c r="C97" s="143" t="s">
        <v>94</v>
      </c>
      <c r="D97" s="60">
        <v>3.6190972222222219E-3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2.3148148148148146E-4</v>
      </c>
      <c r="N97" s="8">
        <v>0</v>
      </c>
      <c r="O97" s="8">
        <v>0</v>
      </c>
      <c r="P97" s="65">
        <f>E97+F97+G97+H97+I97+J97+K97+L97+M97+N97+O97</f>
        <v>2.3148148148148146E-4</v>
      </c>
      <c r="Q97" s="66">
        <f>D97+P97</f>
        <v>3.8505787037037033E-3</v>
      </c>
      <c r="R97" s="139" t="s">
        <v>54</v>
      </c>
      <c r="S97" s="34"/>
    </row>
    <row r="98" spans="1:19" s="26" customFormat="1" ht="18.75">
      <c r="A98" s="15">
        <v>3</v>
      </c>
      <c r="B98" s="142" t="s">
        <v>210</v>
      </c>
      <c r="C98" s="143" t="s">
        <v>94</v>
      </c>
      <c r="D98" s="60">
        <v>4.4440972222222217E-3</v>
      </c>
      <c r="E98" s="8">
        <v>0</v>
      </c>
      <c r="F98" s="8">
        <v>2.3148148148148146E-4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65">
        <f>E98+F98+G98+H98+I98+J98+K98+L98+M98+N98+O98</f>
        <v>2.3148148148148146E-4</v>
      </c>
      <c r="Q98" s="66">
        <f>D98+P98</f>
        <v>4.6755787037037035E-3</v>
      </c>
      <c r="R98" s="139" t="s">
        <v>55</v>
      </c>
      <c r="S98" s="34"/>
    </row>
    <row r="99" spans="1:19" s="26" customFormat="1" ht="18.75">
      <c r="A99" s="15">
        <v>4</v>
      </c>
      <c r="B99" s="142" t="s">
        <v>200</v>
      </c>
      <c r="C99" s="146" t="s">
        <v>201</v>
      </c>
      <c r="D99" s="60">
        <v>4.9765046296296293E-3</v>
      </c>
      <c r="E99" s="8">
        <v>0</v>
      </c>
      <c r="F99" s="8">
        <v>0</v>
      </c>
      <c r="G99" s="8">
        <v>0</v>
      </c>
      <c r="H99" s="8">
        <v>1.1574074074074073E-4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65">
        <f>E99+F99+G99+H99+I99+J99+K99+L99+M99+N99+O99</f>
        <v>1.1574074074074073E-4</v>
      </c>
      <c r="Q99" s="66">
        <f>D99+P99</f>
        <v>5.0922453703703702E-3</v>
      </c>
      <c r="R99" s="138">
        <v>4</v>
      </c>
      <c r="S99" s="34"/>
    </row>
    <row r="101" spans="1:19" ht="18.75">
      <c r="B101" s="28" t="s">
        <v>19</v>
      </c>
      <c r="C101" s="28"/>
      <c r="D101" s="23"/>
      <c r="E101" s="29" t="s">
        <v>20</v>
      </c>
      <c r="F101" s="2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7"/>
      <c r="S101" s="20"/>
    </row>
  </sheetData>
  <sortState ref="B94:Q96">
    <sortCondition ref="Q97"/>
  </sortState>
  <mergeCells count="60">
    <mergeCell ref="A30:Q30"/>
    <mergeCell ref="A1:M1"/>
    <mergeCell ref="A2:F2"/>
    <mergeCell ref="A3:F3"/>
    <mergeCell ref="A6:Q6"/>
    <mergeCell ref="A8:A9"/>
    <mergeCell ref="B8:B9"/>
    <mergeCell ref="C8:C9"/>
    <mergeCell ref="D8:D9"/>
    <mergeCell ref="E8:N8"/>
    <mergeCell ref="O8:O9"/>
    <mergeCell ref="P8:P9"/>
    <mergeCell ref="Q8:Q9"/>
    <mergeCell ref="A26:M26"/>
    <mergeCell ref="A27:F27"/>
    <mergeCell ref="A28:F28"/>
    <mergeCell ref="P55:P56"/>
    <mergeCell ref="P32:P33"/>
    <mergeCell ref="Q32:Q33"/>
    <mergeCell ref="A48:M48"/>
    <mergeCell ref="A49:F49"/>
    <mergeCell ref="A50:F50"/>
    <mergeCell ref="A53:Q53"/>
    <mergeCell ref="A32:A33"/>
    <mergeCell ref="B32:B33"/>
    <mergeCell ref="C32:C33"/>
    <mergeCell ref="D32:D33"/>
    <mergeCell ref="E32:N32"/>
    <mergeCell ref="O32:O33"/>
    <mergeCell ref="E55:N55"/>
    <mergeCell ref="A90:F90"/>
    <mergeCell ref="Q55:Q56"/>
    <mergeCell ref="A67:M67"/>
    <mergeCell ref="A68:F68"/>
    <mergeCell ref="A69:F69"/>
    <mergeCell ref="A71:Q71"/>
    <mergeCell ref="A73:A74"/>
    <mergeCell ref="B73:B74"/>
    <mergeCell ref="C73:C74"/>
    <mergeCell ref="D73:D74"/>
    <mergeCell ref="E73:O73"/>
    <mergeCell ref="A55:A56"/>
    <mergeCell ref="B55:B56"/>
    <mergeCell ref="C55:C56"/>
    <mergeCell ref="D55:D56"/>
    <mergeCell ref="O55:O56"/>
    <mergeCell ref="P73:P74"/>
    <mergeCell ref="Q73:Q74"/>
    <mergeCell ref="R73:R74"/>
    <mergeCell ref="A88:M88"/>
    <mergeCell ref="A89:F89"/>
    <mergeCell ref="R94:R95"/>
    <mergeCell ref="A92:Q92"/>
    <mergeCell ref="A94:A95"/>
    <mergeCell ref="B94:B95"/>
    <mergeCell ref="C94:C95"/>
    <mergeCell ref="D94:D95"/>
    <mergeCell ref="E94:O94"/>
    <mergeCell ref="P94:P95"/>
    <mergeCell ref="Q94:Q95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78" zoomScale="120" zoomScaleNormal="120" workbookViewId="0">
      <selection activeCell="B114" sqref="B114"/>
    </sheetView>
  </sheetViews>
  <sheetFormatPr defaultRowHeight="15"/>
  <cols>
    <col min="1" max="1" width="6.140625" customWidth="1"/>
    <col min="2" max="2" width="21.7109375" customWidth="1"/>
    <col min="3" max="3" width="9.140625" customWidth="1"/>
    <col min="4" max="5" width="9.85546875" customWidth="1"/>
    <col min="6" max="6" width="10.5703125" customWidth="1"/>
    <col min="7" max="7" width="6.5703125" customWidth="1"/>
    <col min="8" max="8" width="9.28515625" customWidth="1"/>
    <col min="9" max="9" width="8.85546875" customWidth="1"/>
    <col min="10" max="10" width="7.42578125" customWidth="1"/>
    <col min="11" max="11" width="8.42578125" customWidth="1"/>
    <col min="12" max="12" width="8.7109375" customWidth="1"/>
    <col min="13" max="13" width="8.140625" customWidth="1"/>
    <col min="14" max="14" width="9.42578125" customWidth="1"/>
    <col min="15" max="15" width="8.28515625" customWidth="1"/>
    <col min="16" max="16" width="8.42578125" customWidth="1"/>
    <col min="17" max="17" width="6.7109375" customWidth="1"/>
  </cols>
  <sheetData>
    <row r="1" spans="1:17" ht="33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7" ht="18">
      <c r="A2" s="168" t="s">
        <v>96</v>
      </c>
      <c r="B2" s="168"/>
      <c r="C2" s="168"/>
      <c r="D2" s="168"/>
      <c r="E2" s="168"/>
      <c r="F2" s="168"/>
    </row>
    <row r="3" spans="1:17" ht="18.75">
      <c r="A3" s="168" t="s">
        <v>97</v>
      </c>
      <c r="B3" s="168"/>
      <c r="C3" s="168"/>
      <c r="D3" s="168"/>
      <c r="E3" s="168"/>
      <c r="F3" s="168"/>
      <c r="K3" s="13" t="s">
        <v>67</v>
      </c>
    </row>
    <row r="4" spans="1:17" ht="18.75">
      <c r="N4" s="14"/>
    </row>
    <row r="5" spans="1:17" ht="20.25">
      <c r="A5" s="174" t="s">
        <v>66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4"/>
    </row>
    <row r="6" spans="1:17" s="44" customFormat="1" ht="15.75">
      <c r="A6" s="45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7" s="44" customFormat="1" ht="15.75" customHeight="1">
      <c r="A7" s="175" t="s">
        <v>1</v>
      </c>
      <c r="B7" s="175" t="s">
        <v>2</v>
      </c>
      <c r="C7" s="176" t="s">
        <v>26</v>
      </c>
      <c r="D7" s="182" t="s">
        <v>27</v>
      </c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180" t="s">
        <v>58</v>
      </c>
      <c r="P7" s="180" t="s">
        <v>16</v>
      </c>
      <c r="Q7" s="173" t="s">
        <v>13</v>
      </c>
    </row>
    <row r="8" spans="1:17" s="44" customFormat="1" ht="53.25" customHeight="1">
      <c r="A8" s="175"/>
      <c r="B8" s="175"/>
      <c r="C8" s="176"/>
      <c r="D8" s="145" t="s">
        <v>34</v>
      </c>
      <c r="E8" s="145" t="s">
        <v>22</v>
      </c>
      <c r="F8" s="145" t="s">
        <v>215</v>
      </c>
      <c r="G8" s="145" t="s">
        <v>31</v>
      </c>
      <c r="H8" s="145" t="s">
        <v>35</v>
      </c>
      <c r="I8" s="145" t="s">
        <v>30</v>
      </c>
      <c r="J8" s="145" t="s">
        <v>29</v>
      </c>
      <c r="K8" s="145" t="s">
        <v>34</v>
      </c>
      <c r="L8" s="145" t="s">
        <v>31</v>
      </c>
      <c r="M8" s="145" t="s">
        <v>35</v>
      </c>
      <c r="N8" s="145" t="s">
        <v>211</v>
      </c>
      <c r="O8" s="181"/>
      <c r="P8" s="181"/>
      <c r="Q8" s="173"/>
    </row>
    <row r="9" spans="1:17" s="44" customFormat="1" ht="31.5">
      <c r="A9" s="68">
        <v>1</v>
      </c>
      <c r="B9" s="104" t="s">
        <v>68</v>
      </c>
      <c r="C9" s="60">
        <v>6.4966435185185188E-3</v>
      </c>
      <c r="D9" s="8">
        <v>0</v>
      </c>
      <c r="E9" s="8">
        <v>1.1574074074074073E-4</v>
      </c>
      <c r="F9" s="8">
        <v>6.9444444444444447E-4</v>
      </c>
      <c r="G9" s="8">
        <v>3.4722222222222224E-4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>D9+E9+F9+G9+H9+I9+J9+K9+L9+M9+N9</f>
        <v>1.1574074074074073E-3</v>
      </c>
      <c r="P9" s="60">
        <f>C9+O9</f>
        <v>7.6540509259259261E-3</v>
      </c>
      <c r="Q9" s="151" t="s">
        <v>53</v>
      </c>
    </row>
    <row r="10" spans="1:17" s="67" customFormat="1" ht="30" customHeight="1">
      <c r="A10" s="68">
        <v>2</v>
      </c>
      <c r="B10" s="104" t="s">
        <v>86</v>
      </c>
      <c r="C10" s="60">
        <v>6.4709490740740734E-3</v>
      </c>
      <c r="D10" s="8">
        <v>0</v>
      </c>
      <c r="E10" s="8">
        <v>4.6296296296296293E-4</v>
      </c>
      <c r="F10" s="8">
        <v>0</v>
      </c>
      <c r="G10" s="8">
        <v>3.4722222222222224E-4</v>
      </c>
      <c r="H10" s="8">
        <v>6.9444444444444447E-4</v>
      </c>
      <c r="I10" s="8">
        <v>0</v>
      </c>
      <c r="J10" s="8">
        <v>0</v>
      </c>
      <c r="K10" s="8">
        <v>0</v>
      </c>
      <c r="L10" s="8">
        <v>4.6296296296296293E-4</v>
      </c>
      <c r="M10" s="8">
        <v>0</v>
      </c>
      <c r="N10" s="8">
        <v>0</v>
      </c>
      <c r="O10" s="8">
        <f>D10+E10+F10+G10+H10+I10+J10+K10+L10+M10+N10</f>
        <v>1.9675925925925924E-3</v>
      </c>
      <c r="P10" s="60">
        <f>C10+O10</f>
        <v>8.4385416666666654E-3</v>
      </c>
      <c r="Q10" s="151" t="s">
        <v>54</v>
      </c>
    </row>
    <row r="11" spans="1:17" s="67" customFormat="1" ht="15.75">
      <c r="A11" s="68">
        <v>3</v>
      </c>
      <c r="B11" s="104" t="s">
        <v>84</v>
      </c>
      <c r="C11" s="60">
        <v>7.8298611111111121E-3</v>
      </c>
      <c r="D11" s="8">
        <v>0</v>
      </c>
      <c r="E11" s="8">
        <v>9.2592592592592585E-4</v>
      </c>
      <c r="F11" s="8">
        <v>0</v>
      </c>
      <c r="G11" s="8">
        <v>0</v>
      </c>
      <c r="H11" s="8">
        <v>6.9444444444444447E-4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>D11+E11+F11+G11+H11+I11+J11+K11+L11+M11+N11</f>
        <v>1.6203703703703703E-3</v>
      </c>
      <c r="P11" s="60">
        <f>C11+O11</f>
        <v>9.4502314814814831E-3</v>
      </c>
      <c r="Q11" s="151" t="s">
        <v>55</v>
      </c>
    </row>
    <row r="12" spans="1:17" s="67" customFormat="1" ht="15.75">
      <c r="A12" s="68">
        <v>4</v>
      </c>
      <c r="B12" s="104" t="s">
        <v>70</v>
      </c>
      <c r="C12" s="60">
        <v>6.884027777777778E-3</v>
      </c>
      <c r="D12" s="8">
        <v>0</v>
      </c>
      <c r="E12" s="8">
        <v>2.1990740740740742E-3</v>
      </c>
      <c r="F12" s="8">
        <v>6.9444444444444447E-4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f>D12+E12+F12+G12+H12+I12+J12+K12+L12+M12+N12</f>
        <v>2.8935185185185188E-3</v>
      </c>
      <c r="P12" s="60">
        <f>C12+O12</f>
        <v>9.7775462962962963E-3</v>
      </c>
      <c r="Q12" s="150">
        <v>4</v>
      </c>
    </row>
    <row r="13" spans="1:17" s="67" customFormat="1" ht="30" customHeight="1">
      <c r="A13" s="68">
        <v>5</v>
      </c>
      <c r="B13" s="104" t="s">
        <v>85</v>
      </c>
      <c r="C13" s="60">
        <v>8.4914351851851852E-3</v>
      </c>
      <c r="D13" s="8">
        <v>3.4722222222222224E-4</v>
      </c>
      <c r="E13" s="8">
        <v>1.1574074074074073E-3</v>
      </c>
      <c r="F13" s="8">
        <v>6.9444444444444447E-4</v>
      </c>
      <c r="G13" s="8">
        <v>3.4722222222222224E-4</v>
      </c>
      <c r="H13" s="8">
        <v>1.3888888888888889E-3</v>
      </c>
      <c r="I13" s="8">
        <v>0</v>
      </c>
      <c r="J13" s="8">
        <v>0</v>
      </c>
      <c r="K13" s="8">
        <v>0</v>
      </c>
      <c r="L13" s="8">
        <v>0</v>
      </c>
      <c r="M13" s="8">
        <v>6.9444444444444447E-4</v>
      </c>
      <c r="N13" s="8">
        <v>0</v>
      </c>
      <c r="O13" s="8">
        <f>D13+E13+F13+G13+H13+I13+J13+K13+L13+M13+N13</f>
        <v>4.6296296296296302E-3</v>
      </c>
      <c r="P13" s="60">
        <f>C13+O13</f>
        <v>1.3121064814814815E-2</v>
      </c>
      <c r="Q13" s="150">
        <v>5</v>
      </c>
    </row>
    <row r="14" spans="1:17" s="67" customFormat="1" ht="30" customHeight="1"/>
    <row r="15" spans="1:17" s="44" customFormat="1" ht="15.75">
      <c r="A15" s="36"/>
      <c r="B15" s="38"/>
      <c r="C15" s="39"/>
      <c r="D15" s="40"/>
      <c r="E15" s="40"/>
      <c r="F15" s="16"/>
      <c r="G15" s="16"/>
      <c r="H15" s="16"/>
      <c r="I15" s="16"/>
      <c r="J15" s="16"/>
      <c r="K15" s="16"/>
      <c r="L15" s="16"/>
      <c r="M15" s="39"/>
      <c r="N15" s="41"/>
    </row>
    <row r="16" spans="1:17" ht="18.75">
      <c r="B16" s="28" t="s">
        <v>19</v>
      </c>
      <c r="C16" s="23"/>
      <c r="E16" s="29" t="s">
        <v>20</v>
      </c>
      <c r="F16" s="20"/>
      <c r="G16" s="20"/>
      <c r="H16" s="20"/>
      <c r="I16" s="20"/>
      <c r="J16" s="20"/>
      <c r="K16" s="20"/>
      <c r="L16" s="20"/>
      <c r="M16" s="20"/>
      <c r="N16" s="27"/>
    </row>
    <row r="17" spans="1:14" s="44" customFormat="1" ht="15.75">
      <c r="A17" s="36"/>
      <c r="B17" s="38"/>
      <c r="C17" s="39"/>
      <c r="D17" s="40"/>
      <c r="E17" s="40"/>
      <c r="F17" s="16"/>
      <c r="G17" s="16"/>
      <c r="H17" s="16"/>
      <c r="I17" s="16"/>
      <c r="J17" s="16"/>
      <c r="K17" s="16"/>
      <c r="L17" s="16"/>
      <c r="M17" s="39"/>
      <c r="N17" s="41"/>
    </row>
    <row r="18" spans="1:14" s="44" customFormat="1" ht="15.75">
      <c r="A18" s="36"/>
      <c r="B18" s="38"/>
      <c r="C18" s="39"/>
      <c r="D18" s="40"/>
      <c r="E18" s="40"/>
      <c r="F18" s="16"/>
      <c r="G18" s="16"/>
      <c r="H18" s="16"/>
      <c r="I18" s="16"/>
      <c r="J18" s="16"/>
      <c r="K18" s="16"/>
      <c r="L18" s="16"/>
      <c r="M18" s="39"/>
      <c r="N18" s="41"/>
    </row>
    <row r="19" spans="1:14" s="44" customFormat="1" ht="15.75">
      <c r="A19" s="36"/>
      <c r="B19" s="38"/>
      <c r="C19" s="39"/>
      <c r="D19" s="40"/>
      <c r="E19" s="40"/>
      <c r="F19" s="16"/>
      <c r="G19" s="16"/>
      <c r="H19" s="16"/>
      <c r="I19" s="16"/>
      <c r="J19" s="16"/>
      <c r="K19" s="16"/>
      <c r="L19" s="16"/>
      <c r="M19" s="39"/>
      <c r="N19" s="41"/>
    </row>
    <row r="20" spans="1:14" s="44" customFormat="1" ht="15.75">
      <c r="A20" s="36"/>
      <c r="B20" s="38"/>
      <c r="C20" s="39"/>
      <c r="D20" s="40"/>
      <c r="E20" s="40"/>
      <c r="F20" s="16"/>
      <c r="G20" s="16"/>
      <c r="H20" s="16"/>
      <c r="I20" s="16"/>
      <c r="J20" s="16"/>
      <c r="K20" s="16"/>
      <c r="L20" s="16"/>
      <c r="M20" s="39"/>
      <c r="N20" s="41"/>
    </row>
    <row r="21" spans="1:14" s="44" customFormat="1" ht="15.75">
      <c r="A21" s="36"/>
      <c r="B21" s="38"/>
      <c r="C21" s="39"/>
      <c r="D21" s="40"/>
      <c r="E21" s="40"/>
      <c r="F21" s="16"/>
      <c r="G21" s="16"/>
      <c r="H21" s="16"/>
      <c r="I21" s="16"/>
      <c r="J21" s="16"/>
      <c r="K21" s="16"/>
      <c r="L21" s="16"/>
      <c r="M21" s="39"/>
      <c r="N21" s="41"/>
    </row>
    <row r="22" spans="1:14" s="44" customFormat="1" ht="15.75">
      <c r="A22" s="36"/>
      <c r="B22" s="38"/>
      <c r="C22" s="39"/>
      <c r="D22" s="40"/>
      <c r="E22" s="40"/>
      <c r="F22" s="16"/>
      <c r="G22" s="16"/>
      <c r="H22" s="16"/>
      <c r="I22" s="16"/>
      <c r="J22" s="16"/>
      <c r="K22" s="16"/>
      <c r="L22" s="16"/>
      <c r="M22" s="39"/>
      <c r="N22" s="41"/>
    </row>
    <row r="23" spans="1:14" s="44" customFormat="1" ht="15.75">
      <c r="A23" s="36"/>
      <c r="B23" s="38"/>
      <c r="C23" s="39"/>
      <c r="D23" s="40"/>
      <c r="E23" s="40"/>
      <c r="F23" s="16"/>
      <c r="G23" s="16"/>
      <c r="H23" s="16"/>
      <c r="I23" s="16"/>
      <c r="J23" s="16"/>
      <c r="K23" s="16"/>
      <c r="L23" s="16"/>
      <c r="M23" s="39"/>
      <c r="N23" s="41"/>
    </row>
    <row r="24" spans="1:14" s="44" customFormat="1" ht="15.75">
      <c r="A24" s="36"/>
      <c r="B24" s="38"/>
      <c r="C24" s="39"/>
      <c r="D24" s="40"/>
      <c r="E24" s="40"/>
      <c r="F24" s="16"/>
      <c r="G24" s="16"/>
      <c r="H24" s="16"/>
      <c r="I24" s="16"/>
      <c r="J24" s="16"/>
      <c r="K24" s="16"/>
      <c r="L24" s="16"/>
      <c r="M24" s="39"/>
      <c r="N24" s="41"/>
    </row>
    <row r="25" spans="1:14" s="44" customFormat="1" ht="15.75">
      <c r="A25" s="36"/>
      <c r="B25" s="38"/>
      <c r="C25" s="39"/>
      <c r="D25" s="40"/>
      <c r="E25" s="40"/>
      <c r="F25" s="16"/>
      <c r="G25" s="16"/>
      <c r="H25" s="16"/>
      <c r="I25" s="16"/>
      <c r="J25" s="16"/>
      <c r="K25" s="16"/>
      <c r="L25" s="16"/>
      <c r="M25" s="39"/>
      <c r="N25" s="41"/>
    </row>
    <row r="26" spans="1:14" ht="33">
      <c r="A26" s="167" t="s">
        <v>95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4" ht="18">
      <c r="A27" s="168" t="s">
        <v>96</v>
      </c>
      <c r="B27" s="168"/>
      <c r="C27" s="168"/>
      <c r="D27" s="168"/>
      <c r="E27" s="168"/>
      <c r="F27" s="168"/>
    </row>
    <row r="28" spans="1:14" ht="18.75">
      <c r="A28" s="168" t="s">
        <v>97</v>
      </c>
      <c r="B28" s="168"/>
      <c r="C28" s="168"/>
      <c r="D28" s="168"/>
      <c r="E28" s="168"/>
      <c r="F28" s="168"/>
      <c r="K28" s="13" t="s">
        <v>67</v>
      </c>
    </row>
    <row r="29" spans="1:14" ht="18.75">
      <c r="A29" s="54"/>
      <c r="F29" s="13"/>
    </row>
    <row r="30" spans="1:14" ht="18.75">
      <c r="A30" s="54"/>
      <c r="F30" s="13"/>
    </row>
    <row r="31" spans="1:14" ht="20.25">
      <c r="A31" s="174" t="s">
        <v>61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4"/>
    </row>
    <row r="32" spans="1:14" s="44" customFormat="1" ht="15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3"/>
      <c r="L32" s="43"/>
      <c r="M32" s="43"/>
      <c r="N32" s="43"/>
    </row>
    <row r="33" spans="1:16" s="44" customFormat="1" ht="15.75" customHeight="1">
      <c r="A33" s="175" t="s">
        <v>1</v>
      </c>
      <c r="B33" s="175" t="s">
        <v>2</v>
      </c>
      <c r="C33" s="176" t="s">
        <v>26</v>
      </c>
      <c r="D33" s="177" t="s">
        <v>27</v>
      </c>
      <c r="E33" s="178"/>
      <c r="F33" s="178"/>
      <c r="G33" s="178"/>
      <c r="H33" s="178"/>
      <c r="I33" s="178"/>
      <c r="J33" s="178"/>
      <c r="K33" s="178"/>
      <c r="L33" s="178"/>
      <c r="M33" s="179"/>
      <c r="N33" s="180" t="s">
        <v>58</v>
      </c>
      <c r="O33" s="180" t="s">
        <v>16</v>
      </c>
      <c r="P33" s="173" t="s">
        <v>13</v>
      </c>
    </row>
    <row r="34" spans="1:16" s="44" customFormat="1" ht="72" customHeight="1">
      <c r="A34" s="175"/>
      <c r="B34" s="175"/>
      <c r="C34" s="176"/>
      <c r="D34" s="145" t="s">
        <v>34</v>
      </c>
      <c r="E34" s="145" t="s">
        <v>22</v>
      </c>
      <c r="F34" s="145" t="s">
        <v>98</v>
      </c>
      <c r="G34" s="145" t="s">
        <v>31</v>
      </c>
      <c r="H34" s="145" t="s">
        <v>35</v>
      </c>
      <c r="I34" s="145" t="s">
        <v>212</v>
      </c>
      <c r="J34" s="145" t="s">
        <v>29</v>
      </c>
      <c r="K34" s="145" t="s">
        <v>34</v>
      </c>
      <c r="L34" s="145" t="s">
        <v>31</v>
      </c>
      <c r="M34" s="145" t="s">
        <v>35</v>
      </c>
      <c r="N34" s="181"/>
      <c r="O34" s="181"/>
      <c r="P34" s="173"/>
    </row>
    <row r="35" spans="1:16" s="67" customFormat="1" ht="18.75">
      <c r="A35" s="68">
        <v>1</v>
      </c>
      <c r="B35" s="104" t="s">
        <v>87</v>
      </c>
      <c r="C35" s="60">
        <v>5.6542824074074073E-3</v>
      </c>
      <c r="D35" s="8">
        <v>0</v>
      </c>
      <c r="E35" s="8">
        <v>1.1574074074074073E-4</v>
      </c>
      <c r="F35" s="8">
        <v>3.4722222222222224E-4</v>
      </c>
      <c r="G35" s="8">
        <v>0</v>
      </c>
      <c r="H35" s="8">
        <v>0</v>
      </c>
      <c r="I35" s="8">
        <v>6.9444444444444447E-4</v>
      </c>
      <c r="J35" s="8">
        <v>0</v>
      </c>
      <c r="K35" s="8">
        <v>2.3148148148148146E-4</v>
      </c>
      <c r="L35" s="8">
        <v>0</v>
      </c>
      <c r="M35" s="8">
        <v>0</v>
      </c>
      <c r="N35" s="8">
        <f>D35+E35+F35+G35+H35+I35+J35+K35+L35+M35</f>
        <v>1.3888888888888887E-3</v>
      </c>
      <c r="O35" s="60">
        <f>C35+N35</f>
        <v>7.0431712962962956E-3</v>
      </c>
      <c r="P35" s="157" t="s">
        <v>53</v>
      </c>
    </row>
    <row r="36" spans="1:16" s="67" customFormat="1" ht="18.75">
      <c r="A36" s="68">
        <v>2</v>
      </c>
      <c r="B36" s="104" t="s">
        <v>69</v>
      </c>
      <c r="C36" s="60">
        <v>6.9310185185185178E-3</v>
      </c>
      <c r="D36" s="8">
        <v>0</v>
      </c>
      <c r="E36" s="8">
        <v>2.3148148148148146E-4</v>
      </c>
      <c r="F36" s="8">
        <v>3.4722222222222224E-4</v>
      </c>
      <c r="G36" s="8">
        <v>3.4722222222222224E-4</v>
      </c>
      <c r="H36" s="8">
        <v>3.4722222222222224E-4</v>
      </c>
      <c r="I36" s="8">
        <v>6.9444444444444447E-4</v>
      </c>
      <c r="J36" s="8">
        <v>0</v>
      </c>
      <c r="K36" s="8">
        <v>0</v>
      </c>
      <c r="L36" s="8">
        <v>0</v>
      </c>
      <c r="M36" s="8">
        <v>5.7870370370370378E-4</v>
      </c>
      <c r="N36" s="8">
        <f>D36+E36+F36+G36+H36+I36+J36+K36+L36+M36</f>
        <v>2.5462962962962965E-3</v>
      </c>
      <c r="O36" s="60">
        <f>C36+N36</f>
        <v>9.4773148148148134E-3</v>
      </c>
      <c r="P36" s="157" t="s">
        <v>54</v>
      </c>
    </row>
    <row r="37" spans="1:16" s="67" customFormat="1" ht="31.5">
      <c r="A37" s="68">
        <v>3</v>
      </c>
      <c r="B37" s="104" t="s">
        <v>68</v>
      </c>
      <c r="C37" s="60">
        <v>6.3439814814814817E-3</v>
      </c>
      <c r="D37" s="8">
        <v>0</v>
      </c>
      <c r="E37" s="8">
        <v>6.9444444444444447E-4</v>
      </c>
      <c r="F37" s="8">
        <v>0</v>
      </c>
      <c r="G37" s="8">
        <v>3.4722222222222224E-4</v>
      </c>
      <c r="H37" s="8">
        <v>0</v>
      </c>
      <c r="I37" s="8">
        <v>2.7777777777777779E-3</v>
      </c>
      <c r="J37" s="8">
        <v>0</v>
      </c>
      <c r="K37" s="8">
        <v>0</v>
      </c>
      <c r="L37" s="8">
        <v>0</v>
      </c>
      <c r="M37" s="8">
        <v>0</v>
      </c>
      <c r="N37" s="8">
        <f>D37+E37+F37+G37+H37+I37+J37+K37+L37+M37</f>
        <v>3.8194444444444448E-3</v>
      </c>
      <c r="O37" s="60">
        <f>C37+N37</f>
        <v>1.0163425925925926E-2</v>
      </c>
      <c r="P37" s="157" t="s">
        <v>55</v>
      </c>
    </row>
    <row r="38" spans="1:16" s="67" customFormat="1" ht="18.75">
      <c r="A38" s="68">
        <v>4</v>
      </c>
      <c r="B38" s="104" t="s">
        <v>71</v>
      </c>
      <c r="C38" s="60">
        <v>8.6631944444444439E-3</v>
      </c>
      <c r="D38" s="8">
        <v>0</v>
      </c>
      <c r="E38" s="8">
        <v>1.1574074074074073E-4</v>
      </c>
      <c r="F38" s="8">
        <v>0</v>
      </c>
      <c r="G38" s="8">
        <v>6.9444444444444447E-4</v>
      </c>
      <c r="H38" s="8">
        <v>0</v>
      </c>
      <c r="I38" s="8">
        <v>3.472222222222222E-3</v>
      </c>
      <c r="J38" s="8">
        <v>0</v>
      </c>
      <c r="K38" s="8">
        <v>0</v>
      </c>
      <c r="L38" s="8">
        <v>0</v>
      </c>
      <c r="M38" s="8">
        <v>0</v>
      </c>
      <c r="N38" s="8">
        <f>D38+E38+F38+G38+H38+I38+J38+K38+L38+M38</f>
        <v>4.2824074074074075E-3</v>
      </c>
      <c r="O38" s="60">
        <f>C38+N38</f>
        <v>1.2945601851851851E-2</v>
      </c>
      <c r="P38" s="136">
        <v>4</v>
      </c>
    </row>
    <row r="39" spans="1:16" s="67" customFormat="1" ht="18.75">
      <c r="A39" s="68">
        <v>5</v>
      </c>
      <c r="B39" s="104" t="s">
        <v>70</v>
      </c>
      <c r="C39" s="60">
        <v>7.8143518518518518E-3</v>
      </c>
      <c r="D39" s="8">
        <v>0</v>
      </c>
      <c r="E39" s="8">
        <v>1.1574074074074073E-3</v>
      </c>
      <c r="F39" s="8">
        <v>1.0416666666666667E-3</v>
      </c>
      <c r="G39" s="8">
        <v>0</v>
      </c>
      <c r="H39" s="8">
        <v>0</v>
      </c>
      <c r="I39" s="8">
        <v>2.4305555555555556E-3</v>
      </c>
      <c r="J39" s="8">
        <v>0</v>
      </c>
      <c r="K39" s="8">
        <v>0</v>
      </c>
      <c r="L39" s="8">
        <v>2.3148148148148146E-4</v>
      </c>
      <c r="M39" s="8">
        <v>3.4722222222222224E-4</v>
      </c>
      <c r="N39" s="8">
        <f>D39+E39+F39+G39+H39+I39+J39+K39+L39+M39</f>
        <v>5.208333333333333E-3</v>
      </c>
      <c r="O39" s="60">
        <f>C39+N39</f>
        <v>1.3022685185185186E-2</v>
      </c>
      <c r="P39" s="136">
        <v>5</v>
      </c>
    </row>
    <row r="40" spans="1:16" s="67" customFormat="1" ht="15.75"/>
    <row r="41" spans="1:16" s="67" customFormat="1" ht="15.75"/>
    <row r="42" spans="1:16" s="44" customFormat="1" ht="15.75">
      <c r="A42" s="55"/>
      <c r="B42" s="56"/>
      <c r="C42" s="57"/>
      <c r="D42" s="58"/>
      <c r="E42" s="57"/>
      <c r="F42" s="58"/>
      <c r="G42" s="57"/>
      <c r="H42" s="58"/>
      <c r="I42" s="58"/>
      <c r="J42" s="57"/>
      <c r="K42" s="57"/>
      <c r="L42" s="58"/>
      <c r="M42" s="58"/>
      <c r="N42" s="33"/>
    </row>
    <row r="43" spans="1:16" s="44" customFormat="1" ht="15.75">
      <c r="A43" s="55"/>
      <c r="B43" s="56"/>
      <c r="C43" s="57"/>
      <c r="D43" s="58"/>
      <c r="E43" s="57"/>
      <c r="F43" s="58"/>
      <c r="G43" s="57"/>
      <c r="H43" s="58"/>
      <c r="I43" s="58"/>
      <c r="J43" s="57"/>
      <c r="K43" s="57"/>
      <c r="L43" s="58"/>
      <c r="M43" s="58"/>
      <c r="N43" s="33"/>
    </row>
    <row r="44" spans="1:16" ht="18.75">
      <c r="B44" s="28" t="s">
        <v>19</v>
      </c>
      <c r="C44" s="23"/>
      <c r="E44" s="29" t="s">
        <v>20</v>
      </c>
      <c r="F44" s="20"/>
      <c r="G44" s="20"/>
      <c r="H44" s="20"/>
      <c r="I44" s="20"/>
      <c r="J44" s="20"/>
      <c r="K44" s="20"/>
      <c r="L44" s="20"/>
      <c r="M44" s="20"/>
      <c r="N44" s="27"/>
    </row>
    <row r="45" spans="1:16" s="44" customFormat="1" ht="15.75">
      <c r="A45" s="55"/>
      <c r="B45" s="56"/>
      <c r="C45" s="57"/>
      <c r="D45" s="58"/>
      <c r="E45" s="57"/>
      <c r="F45" s="58"/>
      <c r="G45" s="57"/>
      <c r="H45" s="58"/>
      <c r="I45" s="58"/>
      <c r="J45" s="57"/>
      <c r="K45" s="57"/>
      <c r="L45" s="58"/>
      <c r="M45" s="58"/>
      <c r="N45" s="33"/>
    </row>
    <row r="46" spans="1:16" s="44" customFormat="1" ht="15.75">
      <c r="A46" s="55"/>
      <c r="B46" s="56"/>
      <c r="C46" s="57"/>
      <c r="D46" s="58"/>
      <c r="E46" s="57"/>
      <c r="F46" s="58"/>
      <c r="G46" s="57"/>
      <c r="H46" s="58"/>
      <c r="I46" s="58"/>
      <c r="J46" s="57"/>
      <c r="K46" s="57"/>
      <c r="L46" s="58"/>
      <c r="M46" s="58"/>
      <c r="N46" s="33"/>
    </row>
    <row r="47" spans="1:16" s="44" customFormat="1" ht="15.75">
      <c r="A47" s="55"/>
      <c r="B47" s="56"/>
      <c r="C47" s="57"/>
      <c r="D47" s="58"/>
      <c r="E47" s="57"/>
      <c r="F47" s="58"/>
      <c r="G47" s="57"/>
      <c r="H47" s="58"/>
      <c r="I47" s="58"/>
      <c r="J47" s="57"/>
      <c r="K47" s="57"/>
      <c r="L47" s="58"/>
      <c r="M47" s="58"/>
      <c r="N47" s="33"/>
    </row>
    <row r="48" spans="1:16" s="44" customFormat="1" ht="15.75">
      <c r="A48" s="55"/>
      <c r="B48" s="56"/>
      <c r="C48" s="57"/>
      <c r="D48" s="58"/>
      <c r="E48" s="57"/>
      <c r="F48" s="58"/>
      <c r="G48" s="57"/>
      <c r="H48" s="58"/>
      <c r="I48" s="58"/>
      <c r="J48" s="57"/>
      <c r="K48" s="57"/>
      <c r="L48" s="58"/>
      <c r="M48" s="58"/>
      <c r="N48" s="33"/>
    </row>
    <row r="49" spans="1:15" s="44" customFormat="1" ht="15.75">
      <c r="A49" s="55"/>
      <c r="B49" s="56"/>
      <c r="C49" s="57"/>
      <c r="D49" s="58"/>
      <c r="E49" s="57"/>
      <c r="F49" s="58"/>
      <c r="G49" s="57"/>
      <c r="H49" s="58"/>
      <c r="I49" s="58"/>
      <c r="J49" s="57"/>
      <c r="K49" s="57"/>
      <c r="L49" s="58"/>
      <c r="M49" s="58"/>
      <c r="N49" s="33"/>
    </row>
    <row r="50" spans="1:15" s="44" customFormat="1" ht="15.75">
      <c r="A50" s="55"/>
      <c r="B50" s="56"/>
      <c r="C50" s="57"/>
      <c r="D50" s="58"/>
      <c r="E50" s="57"/>
      <c r="F50" s="58"/>
      <c r="G50" s="57"/>
      <c r="H50" s="58"/>
      <c r="I50" s="58"/>
      <c r="J50" s="57"/>
      <c r="K50" s="57"/>
      <c r="L50" s="58"/>
      <c r="M50" s="58"/>
      <c r="N50" s="33"/>
    </row>
    <row r="51" spans="1:15" s="44" customFormat="1" ht="15.75">
      <c r="A51" s="55"/>
      <c r="B51" s="56"/>
      <c r="C51" s="57"/>
      <c r="D51" s="58"/>
      <c r="E51" s="57"/>
      <c r="F51" s="58"/>
      <c r="G51" s="57"/>
      <c r="H51" s="58"/>
      <c r="I51" s="58"/>
      <c r="J51" s="57"/>
      <c r="K51" s="57"/>
      <c r="L51" s="58"/>
      <c r="M51" s="58"/>
      <c r="N51" s="33"/>
    </row>
    <row r="52" spans="1:15" s="44" customFormat="1" ht="15.75">
      <c r="A52" s="55"/>
      <c r="B52" s="56"/>
      <c r="C52" s="57"/>
      <c r="D52" s="58"/>
      <c r="E52" s="57"/>
      <c r="F52" s="58"/>
      <c r="G52" s="57"/>
      <c r="H52" s="58"/>
      <c r="I52" s="58"/>
      <c r="J52" s="57"/>
      <c r="K52" s="57"/>
      <c r="L52" s="58"/>
      <c r="M52" s="58"/>
      <c r="N52" s="33"/>
    </row>
    <row r="53" spans="1:15" ht="33">
      <c r="A53" s="167" t="s">
        <v>95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5" ht="18">
      <c r="A54" s="168" t="s">
        <v>96</v>
      </c>
      <c r="B54" s="168"/>
      <c r="C54" s="168"/>
      <c r="D54" s="168"/>
      <c r="E54" s="168"/>
      <c r="F54" s="168"/>
    </row>
    <row r="55" spans="1:15" ht="18.75">
      <c r="A55" s="168" t="s">
        <v>97</v>
      </c>
      <c r="B55" s="168"/>
      <c r="C55" s="168"/>
      <c r="D55" s="168"/>
      <c r="E55" s="168"/>
      <c r="F55" s="168"/>
      <c r="K55" s="13" t="s">
        <v>67</v>
      </c>
    </row>
    <row r="56" spans="1:15" ht="18.75">
      <c r="A56" s="54"/>
      <c r="F56" s="13"/>
    </row>
    <row r="57" spans="1:15" ht="23.25" customHeight="1">
      <c r="A57" s="174" t="s">
        <v>60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4"/>
    </row>
    <row r="58" spans="1:15" s="44" customFormat="1" ht="15.75">
      <c r="A58" s="45"/>
      <c r="B58" s="42"/>
      <c r="C58" s="42"/>
      <c r="D58" s="42"/>
      <c r="E58" s="42"/>
      <c r="F58" s="42"/>
      <c r="G58" s="42"/>
      <c r="H58" s="42"/>
      <c r="I58" s="47"/>
      <c r="J58" s="43"/>
      <c r="K58" s="43"/>
      <c r="L58" s="43"/>
      <c r="M58" s="43"/>
      <c r="N58" s="43"/>
    </row>
    <row r="59" spans="1:15" s="44" customFormat="1" ht="15.75" customHeight="1">
      <c r="A59" s="175" t="s">
        <v>1</v>
      </c>
      <c r="B59" s="175" t="s">
        <v>2</v>
      </c>
      <c r="C59" s="176" t="s">
        <v>26</v>
      </c>
      <c r="D59" s="177" t="s">
        <v>27</v>
      </c>
      <c r="E59" s="178"/>
      <c r="F59" s="178"/>
      <c r="G59" s="178"/>
      <c r="H59" s="178"/>
      <c r="I59" s="178"/>
      <c r="J59" s="178"/>
      <c r="K59" s="178"/>
      <c r="L59" s="179"/>
      <c r="M59" s="180" t="s">
        <v>58</v>
      </c>
      <c r="N59" s="180" t="s">
        <v>16</v>
      </c>
      <c r="O59" s="173" t="s">
        <v>13</v>
      </c>
    </row>
    <row r="60" spans="1:15" s="44" customFormat="1" ht="47.25">
      <c r="A60" s="175"/>
      <c r="B60" s="175"/>
      <c r="C60" s="176"/>
      <c r="D60" s="145" t="s">
        <v>213</v>
      </c>
      <c r="E60" s="145" t="s">
        <v>214</v>
      </c>
      <c r="F60" s="145" t="s">
        <v>211</v>
      </c>
      <c r="G60" s="145" t="s">
        <v>22</v>
      </c>
      <c r="H60" s="145" t="s">
        <v>29</v>
      </c>
      <c r="I60" s="145" t="s">
        <v>31</v>
      </c>
      <c r="J60" s="145" t="s">
        <v>32</v>
      </c>
      <c r="K60" s="145" t="s">
        <v>62</v>
      </c>
      <c r="L60" s="145" t="s">
        <v>35</v>
      </c>
      <c r="M60" s="181"/>
      <c r="N60" s="181"/>
      <c r="O60" s="173"/>
    </row>
    <row r="61" spans="1:15" s="44" customFormat="1" ht="31.5">
      <c r="A61" s="68">
        <v>1</v>
      </c>
      <c r="B61" s="104" t="s">
        <v>77</v>
      </c>
      <c r="C61" s="60">
        <v>1.047199074074074E-2</v>
      </c>
      <c r="D61" s="8">
        <v>0</v>
      </c>
      <c r="E61" s="8">
        <v>3.472222222222222E-3</v>
      </c>
      <c r="F61" s="8">
        <v>6.9444444444444447E-4</v>
      </c>
      <c r="G61" s="8">
        <v>1.0416666666666667E-3</v>
      </c>
      <c r="H61" s="8">
        <v>0</v>
      </c>
      <c r="I61" s="8">
        <v>0</v>
      </c>
      <c r="J61" s="8">
        <v>0</v>
      </c>
      <c r="K61" s="8">
        <v>6.9444444444444447E-4</v>
      </c>
      <c r="L61" s="8">
        <v>3.4722222222222224E-4</v>
      </c>
      <c r="M61" s="8">
        <f>D61+E61+F61+G61+H61+I61+J61+K61+L61</f>
        <v>6.2499999999999995E-3</v>
      </c>
      <c r="N61" s="60">
        <f>C61+M61</f>
        <v>1.6721990740740739E-2</v>
      </c>
      <c r="O61" s="149" t="s">
        <v>53</v>
      </c>
    </row>
    <row r="62" spans="1:15" s="67" customFormat="1" ht="15.75">
      <c r="A62" s="68">
        <v>2</v>
      </c>
      <c r="B62" s="104" t="s">
        <v>45</v>
      </c>
      <c r="C62" s="60">
        <v>1.4909953703703703E-2</v>
      </c>
      <c r="D62" s="8">
        <v>0</v>
      </c>
      <c r="E62" s="8">
        <v>2.3148148148148151E-3</v>
      </c>
      <c r="F62" s="8">
        <v>0</v>
      </c>
      <c r="G62" s="8">
        <v>8.1018518518518516E-4</v>
      </c>
      <c r="H62" s="8">
        <v>0</v>
      </c>
      <c r="I62" s="8">
        <v>6.9444444444444447E-4</v>
      </c>
      <c r="J62" s="8">
        <v>2.3148148148148146E-4</v>
      </c>
      <c r="K62" s="8">
        <v>6.9444444444444447E-4</v>
      </c>
      <c r="L62" s="8">
        <v>0</v>
      </c>
      <c r="M62" s="8">
        <f t="shared" ref="M62" si="0">D62+E62+F62+G62+H62+I62+J62+K62+L62</f>
        <v>4.7453703703703711E-3</v>
      </c>
      <c r="N62" s="60">
        <f t="shared" ref="N62" si="1">C62+M62</f>
        <v>1.9655324074074075E-2</v>
      </c>
      <c r="O62" s="149" t="s">
        <v>54</v>
      </c>
    </row>
    <row r="63" spans="1:15" s="67" customFormat="1" ht="36" customHeight="1">
      <c r="A63" s="68">
        <v>3</v>
      </c>
      <c r="B63" s="104" t="s">
        <v>68</v>
      </c>
      <c r="C63" s="60">
        <v>1.6557870370370372E-2</v>
      </c>
      <c r="D63" s="8">
        <v>0</v>
      </c>
      <c r="E63" s="8">
        <v>1.8518518518518517E-3</v>
      </c>
      <c r="F63" s="8">
        <v>0</v>
      </c>
      <c r="G63" s="8">
        <v>8.1018518518518516E-4</v>
      </c>
      <c r="H63" s="8">
        <v>0</v>
      </c>
      <c r="I63" s="8">
        <v>6.9444444444444447E-4</v>
      </c>
      <c r="J63" s="8">
        <v>2.3148148148148146E-4</v>
      </c>
      <c r="K63" s="8">
        <v>2.7777777777777779E-3</v>
      </c>
      <c r="L63" s="8">
        <v>0</v>
      </c>
      <c r="M63" s="8">
        <f>D63+E63+F63+G63+H63+I63+J63+K63+L63</f>
        <v>6.3657407407407413E-3</v>
      </c>
      <c r="N63" s="60">
        <f>C63+M63</f>
        <v>2.2923611111111113E-2</v>
      </c>
      <c r="O63" s="149" t="s">
        <v>55</v>
      </c>
    </row>
    <row r="64" spans="1:15" s="67" customFormat="1" ht="36" customHeight="1"/>
    <row r="65" spans="1:14" s="44" customFormat="1" ht="15.75"/>
    <row r="66" spans="1:14" ht="18.75">
      <c r="B66" s="28" t="s">
        <v>19</v>
      </c>
      <c r="C66" s="23"/>
      <c r="E66" s="29" t="s">
        <v>20</v>
      </c>
      <c r="F66" s="20"/>
      <c r="G66" s="20"/>
      <c r="H66" s="20"/>
      <c r="I66" s="20"/>
      <c r="J66" s="20"/>
      <c r="K66" s="20"/>
      <c r="L66" s="20"/>
      <c r="M66" s="20"/>
      <c r="N66" s="27"/>
    </row>
    <row r="67" spans="1:14" ht="18.75">
      <c r="B67" s="28"/>
      <c r="C67" s="23"/>
      <c r="D67" s="29"/>
      <c r="E67" s="29"/>
      <c r="F67" s="20"/>
      <c r="G67" s="20"/>
      <c r="H67" s="20"/>
      <c r="I67" s="20"/>
      <c r="J67" s="20"/>
      <c r="K67" s="20"/>
      <c r="L67" s="20"/>
      <c r="M67" s="20"/>
      <c r="N67" s="27"/>
    </row>
    <row r="68" spans="1:14" ht="18.75">
      <c r="B68" s="28"/>
      <c r="C68" s="23"/>
      <c r="D68" s="29"/>
      <c r="E68" s="29"/>
      <c r="F68" s="20"/>
      <c r="G68" s="20"/>
      <c r="H68" s="20"/>
      <c r="I68" s="20"/>
      <c r="J68" s="20"/>
      <c r="K68" s="20"/>
      <c r="L68" s="20"/>
      <c r="M68" s="20"/>
      <c r="N68" s="27"/>
    </row>
    <row r="69" spans="1:14" ht="18.75">
      <c r="B69" s="28"/>
      <c r="C69" s="23"/>
      <c r="D69" s="29"/>
      <c r="E69" s="29"/>
      <c r="F69" s="20"/>
      <c r="G69" s="20"/>
      <c r="H69" s="20"/>
      <c r="I69" s="20"/>
      <c r="J69" s="20"/>
      <c r="K69" s="20"/>
      <c r="L69" s="20"/>
      <c r="M69" s="20"/>
      <c r="N69" s="27"/>
    </row>
    <row r="70" spans="1:14" ht="18.75">
      <c r="B70" s="28"/>
      <c r="C70" s="23"/>
      <c r="D70" s="29"/>
      <c r="E70" s="29"/>
      <c r="F70" s="20"/>
      <c r="G70" s="20"/>
      <c r="H70" s="20"/>
      <c r="I70" s="20"/>
      <c r="J70" s="20"/>
      <c r="K70" s="20"/>
      <c r="L70" s="20"/>
      <c r="M70" s="20"/>
      <c r="N70" s="27"/>
    </row>
    <row r="71" spans="1:14" ht="18.75">
      <c r="B71" s="28"/>
      <c r="C71" s="23"/>
      <c r="D71" s="29"/>
      <c r="E71" s="29"/>
      <c r="F71" s="20"/>
      <c r="G71" s="20"/>
      <c r="H71" s="20"/>
      <c r="I71" s="20"/>
      <c r="J71" s="20"/>
      <c r="K71" s="20"/>
      <c r="L71" s="20"/>
      <c r="M71" s="20"/>
      <c r="N71" s="27"/>
    </row>
    <row r="72" spans="1:14" ht="18.75">
      <c r="B72" s="28"/>
      <c r="C72" s="23"/>
      <c r="D72" s="29"/>
      <c r="E72" s="29"/>
      <c r="F72" s="20"/>
      <c r="G72" s="20"/>
      <c r="H72" s="20"/>
      <c r="I72" s="20"/>
      <c r="J72" s="20"/>
      <c r="K72" s="20"/>
      <c r="L72" s="20"/>
      <c r="M72" s="20"/>
      <c r="N72" s="27"/>
    </row>
    <row r="73" spans="1:14" ht="18.75">
      <c r="B73" s="28"/>
      <c r="C73" s="23"/>
      <c r="D73" s="29"/>
      <c r="E73" s="29"/>
      <c r="F73" s="20"/>
      <c r="G73" s="20"/>
      <c r="H73" s="20"/>
      <c r="I73" s="20"/>
      <c r="J73" s="20"/>
      <c r="K73" s="20"/>
      <c r="L73" s="20"/>
      <c r="M73" s="20"/>
      <c r="N73" s="27"/>
    </row>
    <row r="74" spans="1:14" ht="18.75">
      <c r="B74" s="28"/>
      <c r="C74" s="23"/>
      <c r="D74" s="29"/>
      <c r="E74" s="29"/>
      <c r="F74" s="20"/>
      <c r="G74" s="20"/>
      <c r="H74" s="20"/>
      <c r="I74" s="20"/>
      <c r="J74" s="20"/>
      <c r="K74" s="20"/>
      <c r="L74" s="20"/>
      <c r="M74" s="20"/>
      <c r="N74" s="27"/>
    </row>
    <row r="75" spans="1:14" ht="18.75">
      <c r="B75" s="28"/>
      <c r="C75" s="23"/>
      <c r="D75" s="29"/>
      <c r="E75" s="29"/>
      <c r="F75" s="20"/>
      <c r="G75" s="20"/>
      <c r="H75" s="20"/>
      <c r="I75" s="20"/>
      <c r="J75" s="20"/>
      <c r="K75" s="20"/>
      <c r="L75" s="20"/>
      <c r="M75" s="20"/>
      <c r="N75" s="27"/>
    </row>
    <row r="76" spans="1:14" ht="18.75">
      <c r="B76" s="28"/>
      <c r="C76" s="23"/>
      <c r="D76" s="29"/>
      <c r="E76" s="29"/>
      <c r="F76" s="20"/>
      <c r="G76" s="20"/>
      <c r="H76" s="20"/>
      <c r="I76" s="20"/>
      <c r="J76" s="20"/>
      <c r="K76" s="20"/>
      <c r="L76" s="20"/>
      <c r="M76" s="20"/>
      <c r="N76" s="27"/>
    </row>
    <row r="77" spans="1:14" ht="18.75">
      <c r="B77" s="28"/>
      <c r="C77" s="23"/>
      <c r="D77" s="29"/>
      <c r="E77" s="29"/>
      <c r="F77" s="20"/>
      <c r="G77" s="20"/>
      <c r="H77" s="20"/>
      <c r="I77" s="20"/>
      <c r="J77" s="20"/>
      <c r="K77" s="20"/>
      <c r="L77" s="20"/>
      <c r="M77" s="20"/>
      <c r="N77" s="27"/>
    </row>
    <row r="78" spans="1:14" ht="33">
      <c r="A78" s="167" t="s">
        <v>95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</row>
    <row r="79" spans="1:14" ht="18">
      <c r="A79" s="168" t="s">
        <v>96</v>
      </c>
      <c r="B79" s="168"/>
      <c r="C79" s="168"/>
      <c r="D79" s="168"/>
      <c r="E79" s="168"/>
      <c r="F79" s="168"/>
    </row>
    <row r="80" spans="1:14" ht="18.75">
      <c r="A80" s="168" t="s">
        <v>97</v>
      </c>
      <c r="B80" s="168"/>
      <c r="C80" s="168"/>
      <c r="D80" s="168"/>
      <c r="E80" s="168"/>
      <c r="F80" s="168"/>
      <c r="K80" s="13" t="s">
        <v>67</v>
      </c>
    </row>
    <row r="81" spans="1:15" ht="19.5" customHeight="1">
      <c r="B81" s="28"/>
      <c r="C81" s="23"/>
      <c r="D81" s="29"/>
      <c r="E81" s="29"/>
      <c r="F81" s="20"/>
      <c r="G81" s="20"/>
      <c r="H81" s="20"/>
      <c r="I81" s="20"/>
      <c r="J81" s="20"/>
      <c r="K81" s="20"/>
      <c r="L81" s="20"/>
      <c r="M81" s="20"/>
      <c r="N81" s="27"/>
    </row>
    <row r="82" spans="1:15" ht="20.25">
      <c r="A82" s="174" t="s">
        <v>59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</row>
    <row r="83" spans="1:15" s="44" customFormat="1" ht="15.75">
      <c r="A83" s="48"/>
      <c r="B83" s="42"/>
      <c r="C83" s="49"/>
      <c r="D83" s="47"/>
      <c r="E83" s="47"/>
      <c r="F83" s="47"/>
      <c r="G83" s="47"/>
      <c r="H83" s="47"/>
      <c r="I83" s="47"/>
      <c r="J83" s="47"/>
      <c r="K83" s="43"/>
      <c r="L83" s="43"/>
      <c r="M83" s="50"/>
      <c r="N83" s="43"/>
    </row>
    <row r="84" spans="1:15" s="44" customFormat="1" ht="15.75" customHeight="1">
      <c r="A84" s="175" t="s">
        <v>1</v>
      </c>
      <c r="B84" s="175" t="s">
        <v>2</v>
      </c>
      <c r="C84" s="176" t="s">
        <v>26</v>
      </c>
      <c r="D84" s="177" t="s">
        <v>27</v>
      </c>
      <c r="E84" s="178"/>
      <c r="F84" s="178"/>
      <c r="G84" s="178"/>
      <c r="H84" s="178"/>
      <c r="I84" s="178"/>
      <c r="J84" s="178"/>
      <c r="K84" s="178"/>
      <c r="L84" s="179"/>
      <c r="M84" s="180" t="s">
        <v>58</v>
      </c>
      <c r="N84" s="180" t="s">
        <v>16</v>
      </c>
      <c r="O84" s="173" t="s">
        <v>13</v>
      </c>
    </row>
    <row r="85" spans="1:15" s="44" customFormat="1" ht="47.25">
      <c r="A85" s="175"/>
      <c r="B85" s="175"/>
      <c r="C85" s="176"/>
      <c r="D85" s="145" t="s">
        <v>213</v>
      </c>
      <c r="E85" s="145" t="s">
        <v>214</v>
      </c>
      <c r="F85" s="145" t="s">
        <v>211</v>
      </c>
      <c r="G85" s="145" t="s">
        <v>22</v>
      </c>
      <c r="H85" s="145" t="s">
        <v>29</v>
      </c>
      <c r="I85" s="145" t="s">
        <v>31</v>
      </c>
      <c r="J85" s="145" t="s">
        <v>32</v>
      </c>
      <c r="K85" s="145" t="s">
        <v>62</v>
      </c>
      <c r="L85" s="145" t="s">
        <v>35</v>
      </c>
      <c r="M85" s="181"/>
      <c r="N85" s="181"/>
      <c r="O85" s="173"/>
    </row>
    <row r="86" spans="1:15" s="67" customFormat="1" ht="18.75">
      <c r="A86" s="68">
        <v>1</v>
      </c>
      <c r="B86" s="104" t="s">
        <v>93</v>
      </c>
      <c r="C86" s="60">
        <v>1.1136805555555554E-2</v>
      </c>
      <c r="D86" s="8">
        <v>0</v>
      </c>
      <c r="E86" s="8">
        <v>0</v>
      </c>
      <c r="F86" s="8">
        <v>0</v>
      </c>
      <c r="G86" s="8">
        <v>1.1574074074074073E-4</v>
      </c>
      <c r="H86" s="8">
        <v>6.9444444444444447E-4</v>
      </c>
      <c r="I86" s="8">
        <v>0</v>
      </c>
      <c r="J86" s="8">
        <v>0</v>
      </c>
      <c r="K86" s="8">
        <v>6.9444444444444447E-4</v>
      </c>
      <c r="L86" s="8">
        <v>0</v>
      </c>
      <c r="M86" s="8">
        <f>D86+E86+F86+G86+H86+I86+J86+K86+L86</f>
        <v>1.5046296296296296E-3</v>
      </c>
      <c r="N86" s="60">
        <f>C86+M86</f>
        <v>1.2641435185185184E-2</v>
      </c>
      <c r="O86" s="157" t="s">
        <v>53</v>
      </c>
    </row>
    <row r="87" spans="1:15" s="67" customFormat="1" ht="31.5">
      <c r="A87" s="68">
        <v>2</v>
      </c>
      <c r="B87" s="104" t="s">
        <v>90</v>
      </c>
      <c r="C87" s="60">
        <v>1.3962037037037037E-2</v>
      </c>
      <c r="D87" s="8">
        <v>0</v>
      </c>
      <c r="E87" s="8">
        <v>6.9444444444444447E-4</v>
      </c>
      <c r="F87" s="8">
        <v>0</v>
      </c>
      <c r="G87" s="8">
        <v>2.3148148148148146E-4</v>
      </c>
      <c r="H87" s="8">
        <v>0</v>
      </c>
      <c r="I87" s="8">
        <v>0</v>
      </c>
      <c r="J87" s="8">
        <v>4.6296296296296293E-4</v>
      </c>
      <c r="K87" s="8">
        <v>0</v>
      </c>
      <c r="L87" s="8">
        <v>0</v>
      </c>
      <c r="M87" s="8">
        <f>D87+E87+F87+G87+H87+I87+J87+K87+L87</f>
        <v>1.3888888888888889E-3</v>
      </c>
      <c r="N87" s="60">
        <f>C87+M87</f>
        <v>1.5350925925925926E-2</v>
      </c>
      <c r="O87" s="157" t="s">
        <v>54</v>
      </c>
    </row>
    <row r="88" spans="1:15" s="67" customFormat="1" ht="31.5">
      <c r="A88" s="68">
        <v>3</v>
      </c>
      <c r="B88" s="104" t="s">
        <v>89</v>
      </c>
      <c r="C88" s="60">
        <v>1.5280671296296296E-2</v>
      </c>
      <c r="D88" s="8">
        <v>0</v>
      </c>
      <c r="E88" s="8">
        <v>0</v>
      </c>
      <c r="F88" s="8">
        <v>0</v>
      </c>
      <c r="G88" s="8">
        <v>4.6296296296296293E-4</v>
      </c>
      <c r="H88" s="8">
        <v>0</v>
      </c>
      <c r="I88" s="8">
        <v>0</v>
      </c>
      <c r="J88" s="8">
        <v>4.6296296296296293E-4</v>
      </c>
      <c r="K88" s="8">
        <v>0</v>
      </c>
      <c r="L88" s="8">
        <v>6.9444444444444447E-4</v>
      </c>
      <c r="M88" s="8">
        <f>D88+E88+F88+G88+H88+I88+J88+K88+L88</f>
        <v>1.6203703703703703E-3</v>
      </c>
      <c r="N88" s="60">
        <f>C88+M88</f>
        <v>1.6901041666666665E-2</v>
      </c>
      <c r="O88" s="91" t="s">
        <v>55</v>
      </c>
    </row>
    <row r="89" spans="1:15" s="67" customFormat="1" ht="18.75">
      <c r="A89" s="68">
        <v>4</v>
      </c>
      <c r="B89" s="104" t="s">
        <v>70</v>
      </c>
      <c r="C89" s="60">
        <v>1.5226041666666667E-2</v>
      </c>
      <c r="D89" s="8">
        <v>0</v>
      </c>
      <c r="E89" s="8">
        <v>2.0833333333333333E-3</v>
      </c>
      <c r="F89" s="8">
        <v>6.9444444444444447E-4</v>
      </c>
      <c r="G89" s="8">
        <v>0</v>
      </c>
      <c r="H89" s="8">
        <v>2.3148148148148146E-4</v>
      </c>
      <c r="I89" s="8">
        <v>0</v>
      </c>
      <c r="J89" s="8">
        <v>0</v>
      </c>
      <c r="K89" s="8">
        <v>2.3148148148148146E-4</v>
      </c>
      <c r="L89" s="8">
        <v>0</v>
      </c>
      <c r="M89" s="8">
        <f t="shared" ref="M89" si="2">D89+E89+F89+G89+H89+I89+J89+K89+L89</f>
        <v>3.2407407407407406E-3</v>
      </c>
      <c r="N89" s="60">
        <f t="shared" ref="N89" si="3">C89+M89</f>
        <v>1.8466782407407407E-2</v>
      </c>
      <c r="O89" s="136">
        <v>4</v>
      </c>
    </row>
    <row r="90" spans="1:15" s="67" customFormat="1" ht="18.75">
      <c r="A90" s="68">
        <v>5</v>
      </c>
      <c r="B90" s="104" t="s">
        <v>91</v>
      </c>
      <c r="C90" s="60">
        <v>1.3287384259259259E-2</v>
      </c>
      <c r="D90" s="8">
        <v>0</v>
      </c>
      <c r="E90" s="8">
        <v>1.3888888888888889E-3</v>
      </c>
      <c r="F90" s="8">
        <v>0</v>
      </c>
      <c r="G90" s="8">
        <v>3.4722222222222224E-4</v>
      </c>
      <c r="H90" s="8">
        <v>2.1990740740740742E-3</v>
      </c>
      <c r="I90" s="8">
        <v>0</v>
      </c>
      <c r="J90" s="8">
        <v>6.9444444444444447E-4</v>
      </c>
      <c r="K90" s="8">
        <v>0</v>
      </c>
      <c r="L90" s="8">
        <v>6.9444444444444447E-4</v>
      </c>
      <c r="M90" s="8">
        <f>D90+E90+F90+G90+H90+I90+J90+K90+L90</f>
        <v>5.3240740740740748E-3</v>
      </c>
      <c r="N90" s="60">
        <f>C90+M90</f>
        <v>1.8611458333333334E-2</v>
      </c>
      <c r="O90" s="136">
        <v>5</v>
      </c>
    </row>
    <row r="91" spans="1:15" s="67" customFormat="1" ht="15.75"/>
    <row r="92" spans="1:15" s="44" customFormat="1" ht="15.75">
      <c r="A92" s="18"/>
      <c r="C92" s="53"/>
      <c r="M92" s="53"/>
    </row>
    <row r="93" spans="1:15" ht="18.75">
      <c r="B93" s="28" t="s">
        <v>19</v>
      </c>
      <c r="C93" s="23"/>
      <c r="D93" s="29" t="s">
        <v>20</v>
      </c>
      <c r="E93" s="29"/>
      <c r="F93" s="20"/>
      <c r="G93" s="20"/>
      <c r="H93" s="20"/>
      <c r="I93" s="20"/>
      <c r="J93" s="20"/>
      <c r="K93" s="20"/>
      <c r="L93" s="20"/>
      <c r="M93" s="20"/>
      <c r="N93" s="27"/>
    </row>
    <row r="94" spans="1:15" s="44" customFormat="1" ht="15.75">
      <c r="A94" s="18"/>
      <c r="C94" s="53"/>
      <c r="M94" s="53"/>
    </row>
    <row r="95" spans="1:15" s="44" customFormat="1" ht="15.75">
      <c r="A95" s="18"/>
      <c r="C95" s="53"/>
      <c r="M95" s="53"/>
    </row>
    <row r="96" spans="1:15" s="44" customFormat="1" ht="15.75">
      <c r="A96" s="18"/>
      <c r="C96" s="53"/>
      <c r="M96" s="53"/>
    </row>
    <row r="97" spans="1:15" s="44" customFormat="1" ht="15.75">
      <c r="A97" s="18"/>
      <c r="C97" s="53"/>
      <c r="M97" s="53"/>
    </row>
    <row r="98" spans="1:15" s="44" customFormat="1" ht="15.75">
      <c r="A98" s="18"/>
      <c r="C98" s="53"/>
      <c r="M98" s="53"/>
    </row>
    <row r="99" spans="1:15" s="44" customFormat="1" ht="15.75">
      <c r="A99" s="18"/>
      <c r="C99" s="53"/>
      <c r="M99" s="53"/>
    </row>
    <row r="100" spans="1:15" s="44" customFormat="1" ht="15.75">
      <c r="A100" s="18"/>
      <c r="C100" s="53"/>
      <c r="M100" s="53"/>
    </row>
    <row r="101" spans="1:15" s="44" customFormat="1" ht="15.75">
      <c r="A101" s="18"/>
      <c r="C101" s="53"/>
      <c r="M101" s="53"/>
    </row>
    <row r="102" spans="1:15" s="44" customFormat="1" ht="15.75">
      <c r="A102" s="18"/>
      <c r="C102" s="53"/>
      <c r="M102" s="53"/>
    </row>
    <row r="103" spans="1:15" s="44" customFormat="1" ht="15.75">
      <c r="A103" s="18"/>
      <c r="C103" s="53"/>
      <c r="M103" s="53"/>
    </row>
    <row r="104" spans="1:15" s="44" customFormat="1" ht="15.75">
      <c r="A104" s="18"/>
      <c r="C104" s="53"/>
      <c r="M104" s="53"/>
    </row>
    <row r="105" spans="1:15" ht="33">
      <c r="A105" s="167" t="s">
        <v>95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</row>
    <row r="106" spans="1:15" ht="18">
      <c r="A106" s="168" t="s">
        <v>96</v>
      </c>
      <c r="B106" s="168"/>
      <c r="C106" s="168"/>
      <c r="D106" s="168"/>
      <c r="E106" s="168"/>
      <c r="F106" s="168"/>
    </row>
    <row r="107" spans="1:15" ht="18.75">
      <c r="A107" s="168" t="s">
        <v>97</v>
      </c>
      <c r="B107" s="168"/>
      <c r="C107" s="168"/>
      <c r="D107" s="168"/>
      <c r="E107" s="168"/>
      <c r="F107" s="168"/>
      <c r="K107" s="13" t="s">
        <v>67</v>
      </c>
    </row>
    <row r="108" spans="1:15" s="44" customFormat="1" ht="23.25" customHeight="1">
      <c r="A108" s="18"/>
      <c r="C108" s="53"/>
      <c r="M108" s="53"/>
    </row>
    <row r="109" spans="1:15" s="44" customFormat="1" ht="15.75">
      <c r="A109" s="18"/>
      <c r="C109" s="53"/>
      <c r="M109" s="53"/>
    </row>
    <row r="110" spans="1:15" s="44" customFormat="1" ht="20.25">
      <c r="A110" s="174" t="s">
        <v>65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43"/>
      <c r="N110" s="43"/>
    </row>
    <row r="111" spans="1:15" s="44" customFormat="1" ht="15.75">
      <c r="A111" s="45"/>
      <c r="B111" s="42"/>
      <c r="C111" s="42"/>
      <c r="D111" s="42"/>
      <c r="E111" s="42"/>
      <c r="F111" s="42"/>
      <c r="G111" s="42"/>
      <c r="H111" s="42"/>
      <c r="I111" s="42"/>
      <c r="J111" s="42"/>
      <c r="K111" s="43"/>
      <c r="L111" s="43"/>
      <c r="M111" s="43"/>
      <c r="N111" s="43"/>
    </row>
    <row r="112" spans="1:15" s="44" customFormat="1" ht="15.75" customHeight="1">
      <c r="A112" s="175" t="s">
        <v>1</v>
      </c>
      <c r="B112" s="175" t="s">
        <v>2</v>
      </c>
      <c r="C112" s="176" t="s">
        <v>26</v>
      </c>
      <c r="D112" s="177" t="s">
        <v>27</v>
      </c>
      <c r="E112" s="178"/>
      <c r="F112" s="178"/>
      <c r="G112" s="178"/>
      <c r="H112" s="178"/>
      <c r="I112" s="178"/>
      <c r="J112" s="178"/>
      <c r="K112" s="178"/>
      <c r="L112" s="179"/>
      <c r="M112" s="180" t="s">
        <v>58</v>
      </c>
      <c r="N112" s="180" t="s">
        <v>16</v>
      </c>
      <c r="O112" s="173" t="s">
        <v>13</v>
      </c>
    </row>
    <row r="113" spans="1:15" s="44" customFormat="1" ht="47.25">
      <c r="A113" s="175"/>
      <c r="B113" s="175"/>
      <c r="C113" s="176"/>
      <c r="D113" s="145" t="s">
        <v>213</v>
      </c>
      <c r="E113" s="145" t="s">
        <v>214</v>
      </c>
      <c r="F113" s="145" t="s">
        <v>211</v>
      </c>
      <c r="G113" s="145" t="s">
        <v>22</v>
      </c>
      <c r="H113" s="145" t="s">
        <v>29</v>
      </c>
      <c r="I113" s="145" t="s">
        <v>31</v>
      </c>
      <c r="J113" s="145" t="s">
        <v>32</v>
      </c>
      <c r="K113" s="145" t="s">
        <v>62</v>
      </c>
      <c r="L113" s="145" t="s">
        <v>35</v>
      </c>
      <c r="M113" s="181"/>
      <c r="N113" s="181"/>
      <c r="O113" s="173"/>
    </row>
    <row r="114" spans="1:15" s="67" customFormat="1" ht="18.75">
      <c r="A114" s="68">
        <v>1</v>
      </c>
      <c r="B114" s="104" t="s">
        <v>78</v>
      </c>
      <c r="C114" s="60">
        <v>1.1483333333333333E-2</v>
      </c>
      <c r="D114" s="8">
        <v>0</v>
      </c>
      <c r="E114" s="8">
        <v>0</v>
      </c>
      <c r="F114" s="8">
        <v>0</v>
      </c>
      <c r="G114" s="8">
        <v>1.1574074074074073E-4</v>
      </c>
      <c r="H114" s="8">
        <v>0</v>
      </c>
      <c r="I114" s="8">
        <v>6.9444444444444447E-4</v>
      </c>
      <c r="J114" s="8">
        <v>0</v>
      </c>
      <c r="K114" s="8">
        <v>0</v>
      </c>
      <c r="L114" s="8">
        <v>0</v>
      </c>
      <c r="M114" s="8">
        <f>D114+E114+F114+G114+H114+I114+J114+K114+L114</f>
        <v>8.1018518518518516E-4</v>
      </c>
      <c r="N114" s="60">
        <f>C114+M114</f>
        <v>1.2293518518518518E-2</v>
      </c>
      <c r="O114" s="157" t="s">
        <v>53</v>
      </c>
    </row>
    <row r="115" spans="1:15" s="67" customFormat="1" ht="18.75">
      <c r="A115" s="68">
        <v>2</v>
      </c>
      <c r="B115" s="104" t="s">
        <v>94</v>
      </c>
      <c r="C115" s="60">
        <v>1.2541550925925926E-2</v>
      </c>
      <c r="D115" s="8">
        <v>0</v>
      </c>
      <c r="E115" s="8">
        <v>0</v>
      </c>
      <c r="F115" s="8">
        <v>0</v>
      </c>
      <c r="G115" s="8">
        <v>2.3148148148148146E-4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f>D115+E115+F115+G115+H115+I115+J115+K115+L115</f>
        <v>2.3148148148148146E-4</v>
      </c>
      <c r="N115" s="60">
        <f>C115+M115</f>
        <v>1.2773032407407408E-2</v>
      </c>
      <c r="O115" s="157" t="s">
        <v>54</v>
      </c>
    </row>
    <row r="117" spans="1:15" ht="18.75">
      <c r="B117" s="28" t="s">
        <v>19</v>
      </c>
      <c r="C117" s="23"/>
      <c r="D117" s="29" t="s">
        <v>20</v>
      </c>
      <c r="E117" s="29"/>
      <c r="F117" s="20"/>
      <c r="G117" s="20"/>
      <c r="H117" s="20"/>
      <c r="I117" s="20"/>
      <c r="J117" s="20"/>
      <c r="K117" s="20"/>
      <c r="L117" s="20"/>
      <c r="M117" s="20"/>
      <c r="N117" s="27"/>
    </row>
  </sheetData>
  <sortState ref="A56:N61">
    <sortCondition ref="A56:A61"/>
  </sortState>
  <mergeCells count="55">
    <mergeCell ref="O112:O113"/>
    <mergeCell ref="A105:K105"/>
    <mergeCell ref="A106:F106"/>
    <mergeCell ref="A107:F107"/>
    <mergeCell ref="A57:M57"/>
    <mergeCell ref="N59:N60"/>
    <mergeCell ref="A82:N82"/>
    <mergeCell ref="A84:A85"/>
    <mergeCell ref="B84:B85"/>
    <mergeCell ref="C84:C85"/>
    <mergeCell ref="M84:M85"/>
    <mergeCell ref="N84:N85"/>
    <mergeCell ref="A59:A60"/>
    <mergeCell ref="B59:B60"/>
    <mergeCell ref="C59:C60"/>
    <mergeCell ref="M59:M60"/>
    <mergeCell ref="D112:L112"/>
    <mergeCell ref="M112:M113"/>
    <mergeCell ref="N112:N113"/>
    <mergeCell ref="A110:L110"/>
    <mergeCell ref="A112:A113"/>
    <mergeCell ref="B112:B113"/>
    <mergeCell ref="C112:C113"/>
    <mergeCell ref="Q7:Q8"/>
    <mergeCell ref="A1:K1"/>
    <mergeCell ref="A2:F2"/>
    <mergeCell ref="A3:F3"/>
    <mergeCell ref="O84:O85"/>
    <mergeCell ref="D84:L84"/>
    <mergeCell ref="A31:M31"/>
    <mergeCell ref="A33:A34"/>
    <mergeCell ref="B33:B34"/>
    <mergeCell ref="C33:C34"/>
    <mergeCell ref="N33:N34"/>
    <mergeCell ref="D7:N7"/>
    <mergeCell ref="A5:M5"/>
    <mergeCell ref="A7:A8"/>
    <mergeCell ref="B7:B8"/>
    <mergeCell ref="C7:C8"/>
    <mergeCell ref="P33:P34"/>
    <mergeCell ref="A26:K26"/>
    <mergeCell ref="A27:F27"/>
    <mergeCell ref="A28:F28"/>
    <mergeCell ref="O7:O8"/>
    <mergeCell ref="P7:P8"/>
    <mergeCell ref="A53:K53"/>
    <mergeCell ref="A54:F54"/>
    <mergeCell ref="A55:F55"/>
    <mergeCell ref="D33:M33"/>
    <mergeCell ref="O33:O34"/>
    <mergeCell ref="O59:O60"/>
    <mergeCell ref="D59:L59"/>
    <mergeCell ref="A78:K78"/>
    <mergeCell ref="A79:F79"/>
    <mergeCell ref="A80:F80"/>
  </mergeCells>
  <printOptions horizontalCentered="1" verticalCentered="1"/>
  <pageMargins left="0.15748031496062992" right="0.15748031496062992" top="0.47244094488188981" bottom="0.47244094488188981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Kopvertejums</vt:lpstr>
      <vt:lpstr>KKP</vt:lpstr>
      <vt:lpstr>ITT_meitenes</vt:lpstr>
      <vt:lpstr>ITT_zēni</vt:lpstr>
      <vt:lpstr>KTT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Sports</cp:lastModifiedBy>
  <cp:lastPrinted>2018-05-27T10:31:01Z</cp:lastPrinted>
  <dcterms:created xsi:type="dcterms:W3CDTF">2016-05-29T16:32:18Z</dcterms:created>
  <dcterms:modified xsi:type="dcterms:W3CDTF">2018-05-30T17:36:29Z</dcterms:modified>
</cp:coreProperties>
</file>